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IVRS Shared Perm\Web_Dev\Documents\Agency Services\"/>
    </mc:Choice>
  </mc:AlternateContent>
  <xr:revisionPtr revIDLastSave="0" documentId="13_ncr:1_{F0618833-98D3-4B0B-AB82-1A668B856BDF}" xr6:coauthVersionLast="36" xr6:coauthVersionMax="36" xr10:uidLastSave="{00000000-0000-0000-0000-000000000000}"/>
  <workbookProtection workbookAlgorithmName="SHA-512" workbookHashValue="ZURbtDO72I9yDK1UybXD2X0EWGzJPmXkt7rxHOfJfeV+ToQ9ee17P06Hh5TcdR3GAhWidLoxvo/bUIff9Ehg+Q==" workbookSaltValue="M/rlgW8m/lN4krWHH6kTyg==" workbookSpinCount="100000" lockStructure="1"/>
  <bookViews>
    <workbookView xWindow="0" yWindow="0" windowWidth="19200" windowHeight="6930" xr2:uid="{A829DA85-CDA4-4BE7-B8E1-B024780FB4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6" i="1" s="1"/>
  <c r="B18" i="1" s="1"/>
  <c r="B20" i="1" s="1"/>
  <c r="B21" i="1" s="1"/>
  <c r="B23" i="1" s="1"/>
  <c r="B26" i="1" s="1"/>
  <c r="B14" i="1"/>
  <c r="B10" i="1"/>
  <c r="B25" i="1" s="1"/>
  <c r="B28" i="1" s="1"/>
  <c r="B31" i="1" s="1"/>
  <c r="B32" i="1" s="1"/>
</calcChain>
</file>

<file path=xl/sharedStrings.xml><?xml version="1.0" encoding="utf-8"?>
<sst xmlns="http://schemas.openxmlformats.org/spreadsheetml/2006/main" count="35" uniqueCount="30">
  <si>
    <t>MEPD Calculation Sheet</t>
  </si>
  <si>
    <t>This Calculator will help you determine if you</t>
  </si>
  <si>
    <t>qualify for MEPD. This is setup for a household</t>
  </si>
  <si>
    <t xml:space="preserve">of  one. Please contact VR for larger </t>
  </si>
  <si>
    <t xml:space="preserve">size households or for more information. </t>
  </si>
  <si>
    <t xml:space="preserve">Unearned Income </t>
  </si>
  <si>
    <t>General Income Exclusion (GIE)</t>
  </si>
  <si>
    <t>Countable Unearned Income</t>
  </si>
  <si>
    <t>Gross Monthly Earned Income</t>
  </si>
  <si>
    <t>Student Earned Imcome Exclusion</t>
  </si>
  <si>
    <t>Remainder</t>
  </si>
  <si>
    <t>GIE ($20 if not used above)</t>
  </si>
  <si>
    <t>Earned Income Exclsion (EIE) $65</t>
  </si>
  <si>
    <t>Impairment Related Work Expense</t>
  </si>
  <si>
    <t>Divided by 2</t>
  </si>
  <si>
    <t>Blind Work Expense (BWE)</t>
  </si>
  <si>
    <t>Total Countable Earned Income</t>
  </si>
  <si>
    <t>Total Countable Unearned Income</t>
  </si>
  <si>
    <t>Total Countable Income</t>
  </si>
  <si>
    <t>250%  Net Family Income for a Household of 1</t>
  </si>
  <si>
    <t>MEPD Eligibility</t>
  </si>
  <si>
    <t>What are the eligibility requirements for MEPD?</t>
  </si>
  <si>
    <t>Under age 65</t>
  </si>
  <si>
    <t>Have earned income from employment or self-employment</t>
  </si>
  <si>
    <t>Meet general SSI-related Medicaid eligibility requirements</t>
  </si>
  <si>
    <t>Not be eligible for any other Medicaid coverage group other than QMB, SLMB, or Medically Needy</t>
  </si>
  <si>
    <t>Have resources less than $12,000 for an individual and $13,000 for a couple</t>
  </si>
  <si>
    <t>Has net family income less than 250% of the federal poverty level</t>
  </si>
  <si>
    <t>Pays the premium due, if applicable, for monthly eligibility</t>
  </si>
  <si>
    <t>Must be disabled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</si>
</sst>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Protection="1"/>
    <xf numFmtId="0" fontId="1" fillId="2" borderId="0" xfId="0" applyFont="1" applyFill="1" applyProtection="1">
      <protection locked="0"/>
    </xf>
    <xf numFmtId="0" fontId="1" fillId="0" borderId="0" xfId="0" applyFont="1" applyFill="1" applyProtection="1"/>
    <xf numFmtId="0" fontId="1" fillId="3" borderId="0" xfId="0" applyFont="1" applyFill="1" applyProtection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024C5-4C11-4FBC-BF8D-59DE3F42A671}">
  <dimension ref="A1:E32"/>
  <sheetViews>
    <sheetView tabSelected="1" workbookViewId="0">
      <selection activeCell="B19" sqref="B19"/>
    </sheetView>
  </sheetViews>
  <sheetFormatPr defaultRowHeight="15" x14ac:dyDescent="0.25"/>
  <cols>
    <col min="1" max="1" width="47.42578125" customWidth="1"/>
    <col min="2" max="2" width="8.7109375" customWidth="1"/>
  </cols>
  <sheetData>
    <row r="1" spans="1:5" ht="15.75" x14ac:dyDescent="0.25">
      <c r="A1" s="1" t="s">
        <v>0</v>
      </c>
      <c r="B1" s="1"/>
    </row>
    <row r="2" spans="1:5" ht="15.75" x14ac:dyDescent="0.25">
      <c r="A2" s="1"/>
      <c r="B2" s="1"/>
    </row>
    <row r="3" spans="1:5" ht="15.75" x14ac:dyDescent="0.25">
      <c r="A3" s="1" t="s">
        <v>1</v>
      </c>
      <c r="B3" s="2"/>
      <c r="E3" s="1" t="s">
        <v>21</v>
      </c>
    </row>
    <row r="4" spans="1:5" ht="15.75" x14ac:dyDescent="0.25">
      <c r="A4" s="1" t="s">
        <v>2</v>
      </c>
      <c r="B4" s="2"/>
      <c r="E4" s="1" t="s">
        <v>29</v>
      </c>
    </row>
    <row r="5" spans="1:5" ht="15.75" x14ac:dyDescent="0.25">
      <c r="A5" s="1" t="s">
        <v>3</v>
      </c>
      <c r="B5" s="2"/>
      <c r="E5" s="1" t="s">
        <v>22</v>
      </c>
    </row>
    <row r="6" spans="1:5" ht="15.75" x14ac:dyDescent="0.25">
      <c r="A6" s="1" t="s">
        <v>4</v>
      </c>
      <c r="B6" s="2"/>
      <c r="E6" s="1" t="s">
        <v>23</v>
      </c>
    </row>
    <row r="7" spans="1:5" ht="15.75" x14ac:dyDescent="0.25">
      <c r="A7" s="1"/>
      <c r="B7" s="1"/>
      <c r="E7" s="1" t="s">
        <v>24</v>
      </c>
    </row>
    <row r="8" spans="1:5" ht="15.75" x14ac:dyDescent="0.25">
      <c r="A8" s="3" t="s">
        <v>5</v>
      </c>
      <c r="B8" s="4"/>
      <c r="E8" s="1" t="s">
        <v>25</v>
      </c>
    </row>
    <row r="9" spans="1:5" ht="15.75" x14ac:dyDescent="0.25">
      <c r="A9" s="3" t="s">
        <v>6</v>
      </c>
      <c r="B9" s="5">
        <v>20</v>
      </c>
      <c r="E9" s="1" t="s">
        <v>26</v>
      </c>
    </row>
    <row r="10" spans="1:5" ht="15.75" x14ac:dyDescent="0.25">
      <c r="A10" s="6" t="s">
        <v>7</v>
      </c>
      <c r="B10" s="6">
        <f>IF(B8-B9&gt;0, B8-B9, 0)</f>
        <v>0</v>
      </c>
      <c r="E10" s="1" t="s">
        <v>27</v>
      </c>
    </row>
    <row r="11" spans="1:5" ht="15.75" x14ac:dyDescent="0.25">
      <c r="A11" s="3"/>
      <c r="B11" s="3"/>
      <c r="E11" s="1" t="s">
        <v>28</v>
      </c>
    </row>
    <row r="12" spans="1:5" ht="15.75" x14ac:dyDescent="0.25">
      <c r="A12" s="3" t="s">
        <v>8</v>
      </c>
      <c r="B12" s="4"/>
    </row>
    <row r="13" spans="1:5" ht="15.75" x14ac:dyDescent="0.25">
      <c r="A13" s="3" t="s">
        <v>9</v>
      </c>
      <c r="B13" s="4"/>
    </row>
    <row r="14" spans="1:5" ht="15.75" x14ac:dyDescent="0.25">
      <c r="A14" s="3" t="s">
        <v>10</v>
      </c>
      <c r="B14" s="3">
        <f>IF(B12-B13&gt;0, B12-B13, 0)</f>
        <v>0</v>
      </c>
    </row>
    <row r="15" spans="1:5" ht="15.75" x14ac:dyDescent="0.25">
      <c r="A15" s="3" t="s">
        <v>11</v>
      </c>
      <c r="B15" s="5">
        <f>IF(B8&lt;B9, B9-B8, 0)</f>
        <v>20</v>
      </c>
    </row>
    <row r="16" spans="1:5" ht="15.75" x14ac:dyDescent="0.25">
      <c r="A16" s="3" t="s">
        <v>10</v>
      </c>
      <c r="B16" s="3">
        <f>IF(B12-B13-B15&gt;0, B12-B13-B15, 0)</f>
        <v>0</v>
      </c>
    </row>
    <row r="17" spans="1:2" ht="15.75" x14ac:dyDescent="0.25">
      <c r="A17" s="3" t="s">
        <v>12</v>
      </c>
      <c r="B17" s="3">
        <v>65</v>
      </c>
    </row>
    <row r="18" spans="1:2" ht="15.75" x14ac:dyDescent="0.25">
      <c r="A18" s="3" t="s">
        <v>10</v>
      </c>
      <c r="B18" s="3">
        <f>IF(B16-B17&gt;0, B16-B17, 0)</f>
        <v>0</v>
      </c>
    </row>
    <row r="19" spans="1:2" ht="15.75" x14ac:dyDescent="0.25">
      <c r="A19" s="3" t="s">
        <v>13</v>
      </c>
      <c r="B19" s="4"/>
    </row>
    <row r="20" spans="1:2" ht="15.75" x14ac:dyDescent="0.25">
      <c r="A20" s="3" t="s">
        <v>10</v>
      </c>
      <c r="B20" s="3">
        <f>IF(B18-B19&gt;0, B18-B19, 0)</f>
        <v>0</v>
      </c>
    </row>
    <row r="21" spans="1:2" ht="15.75" x14ac:dyDescent="0.25">
      <c r="A21" s="3" t="s">
        <v>14</v>
      </c>
      <c r="B21" s="3">
        <f>B20/2</f>
        <v>0</v>
      </c>
    </row>
    <row r="22" spans="1:2" ht="15.75" x14ac:dyDescent="0.25">
      <c r="A22" s="3" t="s">
        <v>15</v>
      </c>
      <c r="B22" s="4"/>
    </row>
    <row r="23" spans="1:2" ht="15.75" x14ac:dyDescent="0.25">
      <c r="A23" s="6" t="s">
        <v>16</v>
      </c>
      <c r="B23" s="6">
        <f>IF(B21-B22&gt;0, B21-B22, 0)</f>
        <v>0</v>
      </c>
    </row>
    <row r="24" spans="1:2" ht="15.75" x14ac:dyDescent="0.25">
      <c r="A24" s="3"/>
      <c r="B24" s="3"/>
    </row>
    <row r="25" spans="1:2" ht="15.75" x14ac:dyDescent="0.25">
      <c r="A25" s="3" t="s">
        <v>17</v>
      </c>
      <c r="B25" s="3">
        <f>B10</f>
        <v>0</v>
      </c>
    </row>
    <row r="26" spans="1:2" ht="15.75" x14ac:dyDescent="0.25">
      <c r="A26" s="3" t="s">
        <v>16</v>
      </c>
      <c r="B26" s="3">
        <f>B23</f>
        <v>0</v>
      </c>
    </row>
    <row r="27" spans="1:2" ht="15.75" x14ac:dyDescent="0.25">
      <c r="A27" s="5"/>
      <c r="B27" s="5"/>
    </row>
    <row r="28" spans="1:2" ht="15.75" x14ac:dyDescent="0.25">
      <c r="A28" s="3" t="s">
        <v>18</v>
      </c>
      <c r="B28" s="3">
        <f>B25+B26</f>
        <v>0</v>
      </c>
    </row>
    <row r="29" spans="1:2" ht="15.75" x14ac:dyDescent="0.25">
      <c r="A29" s="3"/>
      <c r="B29" s="3"/>
    </row>
    <row r="30" spans="1:2" ht="15.75" x14ac:dyDescent="0.25">
      <c r="A30" s="3" t="s">
        <v>19</v>
      </c>
      <c r="B30" s="3">
        <v>3260.42</v>
      </c>
    </row>
    <row r="31" spans="1:2" ht="15.75" x14ac:dyDescent="0.25">
      <c r="A31" s="3" t="s">
        <v>18</v>
      </c>
      <c r="B31" s="3">
        <f>B28</f>
        <v>0</v>
      </c>
    </row>
    <row r="32" spans="1:2" ht="15.75" x14ac:dyDescent="0.25">
      <c r="A32" s="3" t="s">
        <v>20</v>
      </c>
      <c r="B32" s="3" t="str">
        <f>IF(B31&gt;B30, "NO", "YES")</f>
        <v>YES</v>
      </c>
    </row>
  </sheetData>
  <sheetProtection algorithmName="SHA-512" hashValue="uRdGPW1ruh/syODj0dI2e6b7tRvKZH/FmKz3qmfbdRW7vysVqco5xqrwYjJLv35lLbs8j5VchX6BloeDlSIe8A==" saltValue="GSi/Y588yTB9gzTA5vNRkw==" spinCount="100000" sheet="1" selectLockedCells="1"/>
  <protectedRanges>
    <protectedRange sqref="B22" name="Range5"/>
    <protectedRange sqref="B8" name="Range1"/>
    <protectedRange sqref="B12" name="Range2"/>
    <protectedRange sqref="B13" name="Range3"/>
    <protectedRange sqref="B19" name="Range4"/>
  </protectedRanges>
  <conditionalFormatting sqref="B32">
    <cfRule type="containsText" dxfId="1" priority="1" operator="containsText" text="YES">
      <formula>NOT(ISERROR(SEARCH("YES",B32)))</formula>
    </cfRule>
    <cfRule type="containsText" dxfId="0" priority="2" operator="containsText" text="NO">
      <formula>NOT(ISERROR(SEARCH("NO",B32)))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Steffensmeier, Rose [DVRS]</dc:creator>
  <cp:lastModifiedBy>Steffensmeier, Rose [DVRS]</cp:lastModifiedBy>
  <dcterms:created xsi:type="dcterms:W3CDTF">2025-01-21T22:43:36Z</dcterms:created>
  <dcterms:modified xsi:type="dcterms:W3CDTF">2025-03-10T18:51:47Z</dcterms:modified>
</cp:coreProperties>
</file>