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owa.gov.state.ia.us\data\IVRSusers\ABanes7\Desktop\"/>
    </mc:Choice>
  </mc:AlternateContent>
  <xr:revisionPtr revIDLastSave="0" documentId="13_ncr:8001_{26F3AC91-B9D5-4B81-A976-5F1EDB5CE730}" xr6:coauthVersionLast="36" xr6:coauthVersionMax="36" xr10:uidLastSave="{00000000-0000-0000-0000-000000000000}"/>
  <bookViews>
    <workbookView xWindow="-120" yWindow="-120" windowWidth="23160" windowHeight="8030" tabRatio="958" xr2:uid="{F9B7F806-D517-4BEB-88FC-7156D5B87DDB}"/>
  </bookViews>
  <sheets>
    <sheet name="DIF CE Tracking" sheetId="22" r:id="rId1"/>
    <sheet name="Materials Purchased" sheetId="11" r:id="rId2"/>
    <sheet name="CRP Staff 1" sheetId="7" r:id="rId3"/>
    <sheet name="CRP Staff 2" sheetId="16" r:id="rId4"/>
    <sheet name="CRP Staff 3" sheetId="17" r:id="rId5"/>
    <sheet name="CRP Staff 4" sheetId="18" r:id="rId6"/>
    <sheet name="CRP Staff 5" sheetId="19" r:id="rId7"/>
    <sheet name="CRP Staff 6" sheetId="20" r:id="rId8"/>
    <sheet name="CRP Summary" sheetId="6" r:id="rId9"/>
    <sheet name="Invoice" sheetId="21" r:id="rId10"/>
    <sheet name="DIF CE Instructions" sheetId="23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1" l="1"/>
  <c r="B9" i="21"/>
  <c r="G40" i="20"/>
  <c r="D40" i="20"/>
  <c r="C40" i="20"/>
  <c r="B40" i="20"/>
  <c r="J39" i="20"/>
  <c r="E39" i="20"/>
  <c r="J38" i="20"/>
  <c r="E38" i="20"/>
  <c r="J37" i="20"/>
  <c r="E37" i="20"/>
  <c r="J36" i="20"/>
  <c r="E36" i="20"/>
  <c r="J35" i="20"/>
  <c r="E35" i="20"/>
  <c r="J34" i="20"/>
  <c r="E34" i="20"/>
  <c r="J33" i="20"/>
  <c r="E33" i="20"/>
  <c r="J32" i="20"/>
  <c r="E32" i="20"/>
  <c r="J31" i="20"/>
  <c r="E31" i="20"/>
  <c r="J30" i="20"/>
  <c r="E30" i="20"/>
  <c r="J29" i="20"/>
  <c r="E29" i="20"/>
  <c r="J28" i="20"/>
  <c r="E28" i="20"/>
  <c r="J27" i="20"/>
  <c r="E27" i="20"/>
  <c r="J26" i="20"/>
  <c r="E26" i="20"/>
  <c r="J25" i="20"/>
  <c r="E25" i="20"/>
  <c r="J24" i="20"/>
  <c r="E24" i="20"/>
  <c r="J23" i="20"/>
  <c r="E23" i="20"/>
  <c r="J22" i="20"/>
  <c r="E22" i="20"/>
  <c r="J21" i="20"/>
  <c r="E21" i="20"/>
  <c r="J20" i="20"/>
  <c r="E20" i="20"/>
  <c r="J19" i="20"/>
  <c r="E19" i="20"/>
  <c r="J18" i="20"/>
  <c r="E18" i="20"/>
  <c r="J17" i="20"/>
  <c r="E17" i="20"/>
  <c r="J16" i="20"/>
  <c r="E16" i="20"/>
  <c r="J15" i="20"/>
  <c r="E15" i="20"/>
  <c r="J14" i="20"/>
  <c r="E14" i="20"/>
  <c r="J13" i="20"/>
  <c r="E13" i="20"/>
  <c r="J12" i="20"/>
  <c r="J40" i="20" s="1"/>
  <c r="E12" i="20"/>
  <c r="J11" i="20"/>
  <c r="E11" i="20"/>
  <c r="J10" i="20"/>
  <c r="E10" i="20"/>
  <c r="J9" i="20"/>
  <c r="E9" i="20"/>
  <c r="E40" i="20" s="1"/>
  <c r="F5" i="20"/>
  <c r="C5" i="20"/>
  <c r="F4" i="20"/>
  <c r="G40" i="19"/>
  <c r="D40" i="19"/>
  <c r="C40" i="19"/>
  <c r="B40" i="19"/>
  <c r="J39" i="19"/>
  <c r="E39" i="19"/>
  <c r="J38" i="19"/>
  <c r="E38" i="19"/>
  <c r="J37" i="19"/>
  <c r="E37" i="19"/>
  <c r="J36" i="19"/>
  <c r="E36" i="19"/>
  <c r="J35" i="19"/>
  <c r="E35" i="19"/>
  <c r="J34" i="19"/>
  <c r="E34" i="19"/>
  <c r="J33" i="19"/>
  <c r="E33" i="19"/>
  <c r="J32" i="19"/>
  <c r="E32" i="19"/>
  <c r="J31" i="19"/>
  <c r="E31" i="19"/>
  <c r="J30" i="19"/>
  <c r="E30" i="19"/>
  <c r="J29" i="19"/>
  <c r="E29" i="19"/>
  <c r="J28" i="19"/>
  <c r="E28" i="19"/>
  <c r="J27" i="19"/>
  <c r="E27" i="19"/>
  <c r="J26" i="19"/>
  <c r="E26" i="19"/>
  <c r="J25" i="19"/>
  <c r="E25" i="19"/>
  <c r="J24" i="19"/>
  <c r="E24" i="19"/>
  <c r="J23" i="19"/>
  <c r="E23" i="19"/>
  <c r="J22" i="19"/>
  <c r="E22" i="19"/>
  <c r="J21" i="19"/>
  <c r="E21" i="19"/>
  <c r="J20" i="19"/>
  <c r="E20" i="19"/>
  <c r="J19" i="19"/>
  <c r="E19" i="19"/>
  <c r="J18" i="19"/>
  <c r="E18" i="19"/>
  <c r="J17" i="19"/>
  <c r="E17" i="19"/>
  <c r="J16" i="19"/>
  <c r="E16" i="19"/>
  <c r="J15" i="19"/>
  <c r="E15" i="19"/>
  <c r="J14" i="19"/>
  <c r="E14" i="19"/>
  <c r="J13" i="19"/>
  <c r="E13" i="19"/>
  <c r="J12" i="19"/>
  <c r="J40" i="19" s="1"/>
  <c r="E12" i="19"/>
  <c r="J11" i="19"/>
  <c r="E11" i="19"/>
  <c r="J10" i="19"/>
  <c r="E10" i="19"/>
  <c r="J9" i="19"/>
  <c r="E9" i="19"/>
  <c r="E40" i="19" s="1"/>
  <c r="F5" i="19"/>
  <c r="C5" i="19"/>
  <c r="F4" i="19"/>
  <c r="G40" i="18"/>
  <c r="D40" i="18"/>
  <c r="C40" i="18"/>
  <c r="B40" i="18"/>
  <c r="J39" i="18"/>
  <c r="E39" i="18"/>
  <c r="J38" i="18"/>
  <c r="E38" i="18"/>
  <c r="J37" i="18"/>
  <c r="E37" i="18"/>
  <c r="J36" i="18"/>
  <c r="E36" i="18"/>
  <c r="J35" i="18"/>
  <c r="E35" i="18"/>
  <c r="J34" i="18"/>
  <c r="E34" i="18"/>
  <c r="J33" i="18"/>
  <c r="E33" i="18"/>
  <c r="J32" i="18"/>
  <c r="E32" i="18"/>
  <c r="J31" i="18"/>
  <c r="E31" i="18"/>
  <c r="J30" i="18"/>
  <c r="E30" i="18"/>
  <c r="J29" i="18"/>
  <c r="E29" i="18"/>
  <c r="J28" i="18"/>
  <c r="E28" i="18"/>
  <c r="J27" i="18"/>
  <c r="E27" i="18"/>
  <c r="J26" i="18"/>
  <c r="E26" i="18"/>
  <c r="J25" i="18"/>
  <c r="E25" i="18"/>
  <c r="J24" i="18"/>
  <c r="E24" i="18"/>
  <c r="J23" i="18"/>
  <c r="E23" i="18"/>
  <c r="J22" i="18"/>
  <c r="E22" i="18"/>
  <c r="J21" i="18"/>
  <c r="E21" i="18"/>
  <c r="J20" i="18"/>
  <c r="E20" i="18"/>
  <c r="J19" i="18"/>
  <c r="E19" i="18"/>
  <c r="J18" i="18"/>
  <c r="E18" i="18"/>
  <c r="J17" i="18"/>
  <c r="E17" i="18"/>
  <c r="J16" i="18"/>
  <c r="E16" i="18"/>
  <c r="J15" i="18"/>
  <c r="E15" i="18"/>
  <c r="J14" i="18"/>
  <c r="E14" i="18"/>
  <c r="J13" i="18"/>
  <c r="E13" i="18"/>
  <c r="J12" i="18"/>
  <c r="J40" i="18" s="1"/>
  <c r="E12" i="18"/>
  <c r="J11" i="18"/>
  <c r="E11" i="18"/>
  <c r="J10" i="18"/>
  <c r="E10" i="18"/>
  <c r="J9" i="18"/>
  <c r="E9" i="18"/>
  <c r="E40" i="18" s="1"/>
  <c r="F5" i="18"/>
  <c r="C5" i="18"/>
  <c r="F4" i="18"/>
  <c r="G40" i="17"/>
  <c r="D40" i="17"/>
  <c r="C40" i="17"/>
  <c r="B40" i="17"/>
  <c r="J39" i="17"/>
  <c r="E39" i="17"/>
  <c r="J38" i="17"/>
  <c r="E38" i="17"/>
  <c r="J37" i="17"/>
  <c r="E37" i="17"/>
  <c r="J36" i="17"/>
  <c r="E36" i="17"/>
  <c r="J35" i="17"/>
  <c r="E35" i="17"/>
  <c r="J34" i="17"/>
  <c r="E34" i="17"/>
  <c r="J33" i="17"/>
  <c r="E33" i="17"/>
  <c r="J32" i="17"/>
  <c r="E32" i="17"/>
  <c r="J31" i="17"/>
  <c r="E31" i="17"/>
  <c r="J30" i="17"/>
  <c r="E30" i="17"/>
  <c r="J29" i="17"/>
  <c r="E29" i="17"/>
  <c r="J28" i="17"/>
  <c r="E28" i="17"/>
  <c r="J27" i="17"/>
  <c r="E27" i="17"/>
  <c r="J26" i="17"/>
  <c r="E26" i="17"/>
  <c r="J25" i="17"/>
  <c r="E25" i="17"/>
  <c r="J24" i="17"/>
  <c r="E24" i="17"/>
  <c r="J23" i="17"/>
  <c r="E23" i="17"/>
  <c r="J22" i="17"/>
  <c r="E22" i="17"/>
  <c r="J21" i="17"/>
  <c r="E21" i="17"/>
  <c r="J20" i="17"/>
  <c r="E20" i="17"/>
  <c r="J19" i="17"/>
  <c r="E19" i="17"/>
  <c r="J18" i="17"/>
  <c r="E18" i="17"/>
  <c r="J17" i="17"/>
  <c r="E17" i="17"/>
  <c r="J16" i="17"/>
  <c r="E16" i="17"/>
  <c r="J15" i="17"/>
  <c r="E15" i="17"/>
  <c r="J14" i="17"/>
  <c r="E14" i="17"/>
  <c r="J13" i="17"/>
  <c r="E13" i="17"/>
  <c r="J12" i="17"/>
  <c r="E12" i="17"/>
  <c r="J11" i="17"/>
  <c r="E11" i="17"/>
  <c r="J10" i="17"/>
  <c r="E10" i="17"/>
  <c r="J9" i="17"/>
  <c r="J40" i="17" s="1"/>
  <c r="E9" i="17"/>
  <c r="E40" i="17" s="1"/>
  <c r="F5" i="17"/>
  <c r="C5" i="17"/>
  <c r="F4" i="17"/>
  <c r="G40" i="16"/>
  <c r="D40" i="16"/>
  <c r="C40" i="16"/>
  <c r="B40" i="16"/>
  <c r="J39" i="16"/>
  <c r="E39" i="16"/>
  <c r="J38" i="16"/>
  <c r="E38" i="16"/>
  <c r="J37" i="16"/>
  <c r="E37" i="16"/>
  <c r="J36" i="16"/>
  <c r="E36" i="16"/>
  <c r="J35" i="16"/>
  <c r="E35" i="16"/>
  <c r="J34" i="16"/>
  <c r="E34" i="16"/>
  <c r="J33" i="16"/>
  <c r="E33" i="16"/>
  <c r="J32" i="16"/>
  <c r="E32" i="16"/>
  <c r="J31" i="16"/>
  <c r="E31" i="16"/>
  <c r="J30" i="16"/>
  <c r="E30" i="16"/>
  <c r="J29" i="16"/>
  <c r="E29" i="16"/>
  <c r="J28" i="16"/>
  <c r="E28" i="16"/>
  <c r="J27" i="16"/>
  <c r="E27" i="16"/>
  <c r="J26" i="16"/>
  <c r="E26" i="16"/>
  <c r="J25" i="16"/>
  <c r="E25" i="16"/>
  <c r="J24" i="16"/>
  <c r="E24" i="16"/>
  <c r="J23" i="16"/>
  <c r="E23" i="16"/>
  <c r="J22" i="16"/>
  <c r="E22" i="16"/>
  <c r="J21" i="16"/>
  <c r="E21" i="16"/>
  <c r="J20" i="16"/>
  <c r="E20" i="16"/>
  <c r="J19" i="16"/>
  <c r="E19" i="16"/>
  <c r="J18" i="16"/>
  <c r="E18" i="16"/>
  <c r="J17" i="16"/>
  <c r="E17" i="16"/>
  <c r="J16" i="16"/>
  <c r="E16" i="16"/>
  <c r="J15" i="16"/>
  <c r="E15" i="16"/>
  <c r="J14" i="16"/>
  <c r="E14" i="16"/>
  <c r="J13" i="16"/>
  <c r="E13" i="16"/>
  <c r="J12" i="16"/>
  <c r="E12" i="16"/>
  <c r="J11" i="16"/>
  <c r="E11" i="16"/>
  <c r="J10" i="16"/>
  <c r="E10" i="16"/>
  <c r="J9" i="16"/>
  <c r="J40" i="16" s="1"/>
  <c r="E9" i="16"/>
  <c r="E40" i="16" s="1"/>
  <c r="F5" i="16"/>
  <c r="C5" i="16"/>
  <c r="F4" i="16"/>
  <c r="F5" i="7"/>
  <c r="F4" i="7"/>
  <c r="C5" i="7"/>
  <c r="B2" i="11"/>
  <c r="F51" i="21" l="1"/>
  <c r="D46" i="21" l="1"/>
  <c r="D41" i="21"/>
  <c r="D36" i="21"/>
  <c r="D31" i="21"/>
  <c r="D21" i="21"/>
  <c r="G10" i="6"/>
  <c r="G9" i="6"/>
  <c r="G8" i="6"/>
  <c r="G7" i="6"/>
  <c r="D26" i="21"/>
  <c r="G6" i="6"/>
  <c r="G40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9" i="7"/>
  <c r="J40" i="7" s="1"/>
  <c r="G5" i="6" s="1"/>
  <c r="G11" i="6" l="1"/>
  <c r="F20" i="6" s="1"/>
  <c r="B10" i="6"/>
  <c r="B9" i="6"/>
  <c r="B8" i="6"/>
  <c r="B7" i="6"/>
  <c r="B6" i="6"/>
  <c r="E12" i="21"/>
  <c r="F4" i="21" l="1"/>
  <c r="A15" i="21"/>
  <c r="E2" i="6" l="1"/>
  <c r="C11" i="21" s="1"/>
  <c r="B3" i="6"/>
  <c r="B8" i="21" s="1"/>
  <c r="C36" i="11" l="1"/>
  <c r="F21" i="6" s="1"/>
  <c r="B5" i="6" l="1"/>
  <c r="A10" i="6"/>
  <c r="A42" i="21" s="1"/>
  <c r="A9" i="6"/>
  <c r="A37" i="21" s="1"/>
  <c r="A8" i="6"/>
  <c r="A32" i="21" s="1"/>
  <c r="A7" i="6"/>
  <c r="A27" i="21" s="1"/>
  <c r="A6" i="6"/>
  <c r="A22" i="21" s="1"/>
  <c r="B2" i="6"/>
  <c r="E10" i="6"/>
  <c r="D45" i="21" s="1"/>
  <c r="F45" i="21" s="1"/>
  <c r="D10" i="6"/>
  <c r="D44" i="21" s="1"/>
  <c r="F44" i="21" s="1"/>
  <c r="C10" i="6"/>
  <c r="D43" i="21" s="1"/>
  <c r="F43" i="21" s="1"/>
  <c r="E9" i="6"/>
  <c r="D40" i="21" s="1"/>
  <c r="F40" i="21" s="1"/>
  <c r="D9" i="6"/>
  <c r="D39" i="21" s="1"/>
  <c r="F39" i="21" s="1"/>
  <c r="C9" i="6"/>
  <c r="D38" i="21" s="1"/>
  <c r="F38" i="21" s="1"/>
  <c r="E8" i="6"/>
  <c r="D35" i="21" s="1"/>
  <c r="F35" i="21" s="1"/>
  <c r="D8" i="6"/>
  <c r="D34" i="21" s="1"/>
  <c r="F34" i="21" s="1"/>
  <c r="C8" i="6"/>
  <c r="D33" i="21" s="1"/>
  <c r="F33" i="21" s="1"/>
  <c r="E7" i="6"/>
  <c r="D30" i="21" s="1"/>
  <c r="F30" i="21" s="1"/>
  <c r="D7" i="6"/>
  <c r="D29" i="21" s="1"/>
  <c r="F29" i="21" s="1"/>
  <c r="C7" i="6"/>
  <c r="D28" i="21" s="1"/>
  <c r="F28" i="21" s="1"/>
  <c r="E6" i="6"/>
  <c r="D25" i="21" s="1"/>
  <c r="F25" i="21" s="1"/>
  <c r="D6" i="6"/>
  <c r="D24" i="21" s="1"/>
  <c r="F24" i="21" s="1"/>
  <c r="C6" i="6"/>
  <c r="D23" i="21" s="1"/>
  <c r="F23" i="21" s="1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9" i="7"/>
  <c r="B40" i="7"/>
  <c r="D40" i="7"/>
  <c r="E5" i="6" s="1"/>
  <c r="D20" i="21" s="1"/>
  <c r="F20" i="21" s="1"/>
  <c r="C40" i="7"/>
  <c r="D5" i="6" s="1"/>
  <c r="D19" i="21" s="1"/>
  <c r="F19" i="21" s="1"/>
  <c r="F9" i="6" l="1"/>
  <c r="F41" i="21" s="1"/>
  <c r="F7" i="6"/>
  <c r="F31" i="21" s="1"/>
  <c r="F10" i="6"/>
  <c r="F46" i="21" s="1"/>
  <c r="F8" i="6"/>
  <c r="F36" i="21" s="1"/>
  <c r="F6" i="6"/>
  <c r="F26" i="21" s="1"/>
  <c r="A5" i="6"/>
  <c r="A17" i="21" s="1"/>
  <c r="E11" i="6"/>
  <c r="D11" i="6"/>
  <c r="C5" i="6"/>
  <c r="E40" i="7"/>
  <c r="C11" i="6" l="1"/>
  <c r="D18" i="21"/>
  <c r="F18" i="21" s="1"/>
  <c r="F53" i="21" s="1"/>
  <c r="F5" i="6"/>
  <c r="B11" i="6"/>
  <c r="F21" i="21" l="1"/>
  <c r="F18" i="6"/>
  <c r="F19" i="6" s="1"/>
  <c r="F22" i="6" s="1"/>
  <c r="F11" i="6"/>
</calcChain>
</file>

<file path=xl/sharedStrings.xml><?xml version="1.0" encoding="utf-8"?>
<sst xmlns="http://schemas.openxmlformats.org/spreadsheetml/2006/main" count="320" uniqueCount="121">
  <si>
    <t>CRP Employee Name:</t>
  </si>
  <si>
    <t>Number of Job Candidates:</t>
  </si>
  <si>
    <t>Administrative Activities</t>
  </si>
  <si>
    <t>Total Dollars Spent</t>
  </si>
  <si>
    <t>Technical Assistance</t>
  </si>
  <si>
    <t>Trainings</t>
  </si>
  <si>
    <t>Total</t>
  </si>
  <si>
    <t>Report for the month of:</t>
  </si>
  <si>
    <t>Day</t>
  </si>
  <si>
    <t>CRP Employee Name</t>
  </si>
  <si>
    <t>Number of Candidates</t>
  </si>
  <si>
    <t>Summary for the Month of:</t>
  </si>
  <si>
    <t>TOTALS</t>
  </si>
  <si>
    <t>Description of Materials Purchased</t>
  </si>
  <si>
    <t>Quantity</t>
  </si>
  <si>
    <t>For the month of:</t>
  </si>
  <si>
    <t>Employee Role:</t>
  </si>
  <si>
    <t>Enter the Name of the CRP Employee.</t>
  </si>
  <si>
    <t>Enter the employee's role (i.e. Employment Specialist, Manager, Supervisor, etc.)</t>
  </si>
  <si>
    <t>Enter the number of job candidate's who were served in the reporting month.</t>
  </si>
  <si>
    <t>DO NOT CHANGE THE SHEET NAMES.  THEY ARE USED TO DISPLAY INFORMATION ON THE CRP SUMMARY SHEET.</t>
  </si>
  <si>
    <t xml:space="preserve">*Reminder: all materials purchased must have pre-approval from IVRS </t>
  </si>
  <si>
    <t>Technical Assistance (in units)</t>
  </si>
  <si>
    <t>Trainings                           (in units)</t>
  </si>
  <si>
    <t>Total Units Worked</t>
  </si>
  <si>
    <t xml:space="preserve">*The IBC DIF Grant will reimburse at a rate of $17.85 per unit. </t>
  </si>
  <si>
    <t xml:space="preserve">Total from Materials </t>
  </si>
  <si>
    <t xml:space="preserve">Total Units from CRP Sheets </t>
  </si>
  <si>
    <t xml:space="preserve">Units Converted to Dollars </t>
  </si>
  <si>
    <t xml:space="preserve">Total Reimbursement from IBC DIF </t>
  </si>
  <si>
    <t xml:space="preserve">Number of Minutes Service Rendered </t>
  </si>
  <si>
    <t xml:space="preserve">Number of Units </t>
  </si>
  <si>
    <t xml:space="preserve">1 min - 22 min </t>
  </si>
  <si>
    <t xml:space="preserve">23 min - 37 min </t>
  </si>
  <si>
    <t xml:space="preserve">38 min - 52 min </t>
  </si>
  <si>
    <t xml:space="preserve">53 min - 67 min </t>
  </si>
  <si>
    <t xml:space="preserve">1 unit </t>
  </si>
  <si>
    <t xml:space="preserve">2 units </t>
  </si>
  <si>
    <t xml:space="preserve">3 units </t>
  </si>
  <si>
    <t xml:space="preserve">4 units </t>
  </si>
  <si>
    <t>Name of CRP:</t>
  </si>
  <si>
    <t xml:space="preserve">Vendor #: </t>
  </si>
  <si>
    <t xml:space="preserve">CRP Name: </t>
  </si>
  <si>
    <t>Vendor #:</t>
  </si>
  <si>
    <t>Bill to : Judy Warth, CDD, University of Iowa Health Care</t>
  </si>
  <si>
    <t xml:space="preserve">Remit Payment to:  </t>
  </si>
  <si>
    <t xml:space="preserve">                                  </t>
  </si>
  <si>
    <t xml:space="preserve">                                 </t>
  </si>
  <si>
    <t>DATES OF SERVICE</t>
  </si>
  <si>
    <t>DESCRIPTION</t>
  </si>
  <si>
    <t>QUANTITY</t>
  </si>
  <si>
    <t>UNIT PRICE</t>
  </si>
  <si>
    <t>AMOUNT</t>
  </si>
  <si>
    <t>Units of effort - administrative costs, mileage, materials</t>
  </si>
  <si>
    <t xml:space="preserve">     Technical Assistance</t>
  </si>
  <si>
    <t xml:space="preserve">     Trainings</t>
  </si>
  <si>
    <t xml:space="preserve">     Administrative Activities</t>
  </si>
  <si>
    <t xml:space="preserve">     Mileage</t>
  </si>
  <si>
    <t>For more details - please see attached spreadsheet.</t>
  </si>
  <si>
    <t>Total Amount Due</t>
  </si>
  <si>
    <t>IVRS grant mfk 510-85-8685-00000-15635200-30</t>
  </si>
  <si>
    <t>Iowa Vocational Rehabilitation Services (IVRS) - IA Blueprint for Change Grant</t>
  </si>
  <si>
    <t xml:space="preserve"> Vendor # </t>
  </si>
  <si>
    <t>INVOICE #:</t>
  </si>
  <si>
    <t>Invoice Date:</t>
  </si>
  <si>
    <t>Invoice Due:</t>
  </si>
  <si>
    <t>Net 30</t>
  </si>
  <si>
    <t>Address:</t>
  </si>
  <si>
    <t>City, State, Zip Code:</t>
  </si>
  <si>
    <t>Month of Report:</t>
  </si>
  <si>
    <t>Enter in [Month Name], YYYY format.</t>
  </si>
  <si>
    <t>Eg: December, 2023</t>
  </si>
  <si>
    <t xml:space="preserve">                  100 Hawkins Drive, Iowa City, IA  52242</t>
  </si>
  <si>
    <t>Administrative 
Activities 
(in units)</t>
  </si>
  <si>
    <t>Rate
per
Mile</t>
  </si>
  <si>
    <t>Daily 
Miles</t>
  </si>
  <si>
    <t>Total Mileage 
Reimbursement</t>
  </si>
  <si>
    <t>Purpose &amp; Outcomes of Travel</t>
  </si>
  <si>
    <t>Non-reimbursable</t>
  </si>
  <si>
    <t>40 hours on assessments (20 extra hours available with VR approval).</t>
  </si>
  <si>
    <t>Team meetings, meetings with support staff, home observation, teachers, case managers, TAP/PTC in schools, counselors, volunteer supervisor, anyone that can add insight into JC’s lifestyle, benefits planning</t>
  </si>
  <si>
    <t>10 hours on DSR completion.</t>
  </si>
  <si>
    <t>10 hours can include any time writing, making changes or reviewing the document</t>
  </si>
  <si>
    <t>Any additional time will need to be approved by DIF team and GHA on a case-by-case basis</t>
  </si>
  <si>
    <t>40 hours on job search (20 extra hours available with VR approval).</t>
  </si>
  <si>
    <t>Activities (familiar and unfamiliar), informational interviewing prep/interview itself, researching AT if needed, community mapping</t>
  </si>
  <si>
    <t>10 hours of customized employment</t>
  </si>
  <si>
    <t>Communication with business on JCs behalf or working with business to build a position for JC</t>
  </si>
  <si>
    <t>80 hours of support job coaching</t>
  </si>
  <si>
    <t>Providing training to JC on the job</t>
  </si>
  <si>
    <t>2 hours for a natural support plan</t>
  </si>
  <si>
    <t>Complete form and submit to IVRS</t>
  </si>
  <si>
    <r>
      <t xml:space="preserve">Reimbursable </t>
    </r>
    <r>
      <rPr>
        <sz val="17"/>
        <color rgb="FF000000"/>
        <rFont val="Arial"/>
        <family val="2"/>
      </rPr>
      <t xml:space="preserve">Tracking Sheet Activities </t>
    </r>
  </si>
  <si>
    <t>The Iowa Blueprint for Change (IBC) will fund for the time it takes to complete activities directly related to IBC programs but are not built into the service.</t>
  </si>
  <si>
    <t>Meetings with GHA in person and virtually</t>
  </si>
  <si>
    <t>GHA trainings/homework (e.g., ACRE, forms)</t>
  </si>
  <si>
    <t>Consulting on Materials Purchasing Process with GHA</t>
  </si>
  <si>
    <t>If GHA is requesting to purchase additional materials to determine JC ability, this will need to be pre approved by VR Supervisor and DIF project director, Brandy McOmber</t>
  </si>
  <si>
    <t>Fidelity prep and preparing for interviews</t>
  </si>
  <si>
    <t>Internal case reviews (amongst CRP staff only) -1x/weekly max</t>
  </si>
  <si>
    <r>
      <t xml:space="preserve">Meeting called by IVRS to assess next steps </t>
    </r>
    <r>
      <rPr>
        <i/>
        <sz val="11"/>
        <color rgb="FF000000"/>
        <rFont val="Arial"/>
        <family val="2"/>
      </rPr>
      <t>without client present</t>
    </r>
  </si>
  <si>
    <r>
      <t>VR counselors, supervisors or DIF team</t>
    </r>
    <r>
      <rPr>
        <strike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, etc.</t>
    </r>
  </si>
  <si>
    <t>Monthly CRP meetings with VR staff for billing purposes</t>
  </si>
  <si>
    <t>Pre Approved conference attendances (e.g. “Everyone Can Work Summit” and the “EBP Summit”)</t>
  </si>
  <si>
    <t>IBC Collective meetings/workgroup meetings </t>
  </si>
  <si>
    <t>Mileage</t>
  </si>
  <si>
    <t>Total Mileage</t>
  </si>
  <si>
    <t>Total from Materials Purchased</t>
  </si>
  <si>
    <t>DIF CE Tracking Sheet for CRPs</t>
  </si>
  <si>
    <t>Materials Purchased for DIF CE</t>
  </si>
  <si>
    <t>DIF Customized Employment (CE) Activities Monthly Report</t>
  </si>
  <si>
    <t>DIF CE Activities</t>
  </si>
  <si>
    <t>Indirect CE Activities</t>
  </si>
  <si>
    <t>Indirect CE Activities Comments</t>
  </si>
  <si>
    <t>Refer to The DIF CE Instructions sheet for more information on reimbursable and nonreimbursable items.</t>
  </si>
  <si>
    <r>
      <t xml:space="preserve">DIF Customized Employment (CE) Activities Monthly Report </t>
    </r>
    <r>
      <rPr>
        <sz val="10"/>
        <color theme="1"/>
        <rFont val="Calibri"/>
        <family val="2"/>
        <scheme val="minor"/>
      </rPr>
      <t>(email to Brandy.McOmber@iowa.gov by the 5th working day following the end of each month)</t>
    </r>
  </si>
  <si>
    <t>DIF Customized Employment</t>
  </si>
  <si>
    <t>Menu of service activities which are accounted for by the units/hours authorized within the DIF CE. Any activity that falls under these categories, are not eligible for reimbursement under the tracking sheet, unless noted or pre approved. </t>
  </si>
  <si>
    <r>
      <t xml:space="preserve">Mileage to conduct DIF related activities CE, </t>
    </r>
    <r>
      <rPr>
        <i/>
        <sz val="11"/>
        <color rgb="FF000000"/>
        <rFont val="Arial"/>
        <family val="2"/>
      </rPr>
      <t>not drive time to get there or return</t>
    </r>
  </si>
  <si>
    <t>UI Vendor Number:</t>
  </si>
  <si>
    <t>*The IBC DIF grant will reimburse at a rate of $18.58 per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</si>
</sst>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mmmm\,\ 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10"/>
      <name val="Helvetica"/>
    </font>
    <font>
      <sz val="30"/>
      <name val="Calibri"/>
      <family val="2"/>
      <scheme val="minor"/>
    </font>
    <font>
      <b/>
      <sz val="11"/>
      <color theme="1"/>
      <name val="Calibri Light"/>
      <family val="2"/>
    </font>
    <font>
      <sz val="12"/>
      <color theme="1"/>
      <name val="Impact"/>
      <family val="2"/>
    </font>
    <font>
      <sz val="10"/>
      <color theme="1"/>
      <name val="Helvetica"/>
    </font>
    <font>
      <b/>
      <sz val="11"/>
      <color rgb="FFFF0000"/>
      <name val="Calibri Light"/>
      <family val="2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name val="Calibri"/>
      <family val="2"/>
      <scheme val="minor"/>
    </font>
    <font>
      <b/>
      <sz val="11"/>
      <name val="Calibri Light"/>
      <family val="2"/>
    </font>
    <font>
      <b/>
      <sz val="9"/>
      <color theme="1"/>
      <name val="Calibri Light"/>
      <family val="2"/>
    </font>
    <font>
      <b/>
      <sz val="11"/>
      <color rgb="FF0033CC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26"/>
      <color rgb="FF000000"/>
      <name val="Arial"/>
      <family val="2"/>
    </font>
    <font>
      <b/>
      <sz val="16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7"/>
      <color rgb="FF000000"/>
      <name val="Arial"/>
      <family val="2"/>
    </font>
    <font>
      <sz val="17"/>
      <color rgb="FF000000"/>
      <name val="Arial"/>
      <family val="2"/>
    </font>
    <font>
      <i/>
      <sz val="11"/>
      <color rgb="FF000000"/>
      <name val="Arial"/>
      <family val="2"/>
    </font>
    <font>
      <strike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right"/>
    </xf>
    <xf numFmtId="0" fontId="0" fillId="0" borderId="0" xfId="0" applyFont="1"/>
    <xf numFmtId="0" fontId="0" fillId="0" borderId="2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1" applyNumberFormat="1" applyFont="1" applyProtection="1">
      <protection locked="0"/>
    </xf>
    <xf numFmtId="0" fontId="0" fillId="0" borderId="1" xfId="1" applyNumberFormat="1" applyFont="1" applyBorder="1" applyProtection="1">
      <protection locked="0"/>
    </xf>
    <xf numFmtId="44" fontId="0" fillId="0" borderId="0" xfId="0" applyNumberFormat="1" applyProtection="1">
      <protection locked="0"/>
    </xf>
    <xf numFmtId="44" fontId="0" fillId="0" borderId="1" xfId="0" applyNumberFormat="1" applyBorder="1" applyProtection="1">
      <protection locked="0"/>
    </xf>
    <xf numFmtId="44" fontId="0" fillId="0" borderId="0" xfId="1" applyNumberFormat="1" applyFont="1"/>
    <xf numFmtId="0" fontId="2" fillId="0" borderId="0" xfId="0" applyFont="1" applyBorder="1" applyAlignment="1">
      <alignment horizontal="center" wrapText="1"/>
    </xf>
    <xf numFmtId="44" fontId="0" fillId="0" borderId="0" xfId="0" applyNumberFormat="1" applyProtection="1"/>
    <xf numFmtId="0" fontId="2" fillId="0" borderId="0" xfId="0" applyFont="1" applyProtection="1"/>
    <xf numFmtId="44" fontId="0" fillId="0" borderId="1" xfId="0" applyNumberFormat="1" applyBorder="1" applyProtection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right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/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 applyAlignment="1">
      <alignment horizontal="center" wrapText="1"/>
    </xf>
    <xf numFmtId="0" fontId="25" fillId="0" borderId="0" xfId="0" applyFont="1" applyAlignment="1">
      <alignment horizontal="center" wrapText="1"/>
    </xf>
    <xf numFmtId="0" fontId="26" fillId="0" borderId="0" xfId="0" applyFont="1"/>
    <xf numFmtId="0" fontId="2" fillId="0" borderId="1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</xf>
    <xf numFmtId="0" fontId="0" fillId="0" borderId="3" xfId="0" applyFont="1" applyBorder="1" applyAlignment="1" applyProtection="1">
      <alignment horizontal="left"/>
    </xf>
    <xf numFmtId="165" fontId="0" fillId="0" borderId="4" xfId="0" applyNumberFormat="1" applyFont="1" applyBorder="1" applyAlignment="1" applyProtection="1">
      <alignment horizontal="left"/>
    </xf>
    <xf numFmtId="0" fontId="0" fillId="0" borderId="4" xfId="0" applyFont="1" applyBorder="1" applyAlignment="1" applyProtection="1">
      <alignment horizontal="left"/>
    </xf>
    <xf numFmtId="14" fontId="0" fillId="3" borderId="0" xfId="0" applyNumberForma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" xfId="0" applyFont="1" applyBorder="1" applyAlignment="1">
      <alignment horizontal="left"/>
    </xf>
    <xf numFmtId="0" fontId="0" fillId="0" borderId="3" xfId="0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1" xfId="0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left" vertical="center" indent="1"/>
    </xf>
    <xf numFmtId="0" fontId="32" fillId="0" borderId="0" xfId="0" applyFont="1" applyAlignment="1">
      <alignment horizontal="left" vertical="center" indent="2"/>
    </xf>
    <xf numFmtId="0" fontId="33" fillId="0" borderId="0" xfId="0" applyFont="1" applyAlignment="1">
      <alignment vertical="center"/>
    </xf>
    <xf numFmtId="0" fontId="2" fillId="0" borderId="0" xfId="0" applyFont="1" applyBorder="1" applyAlignment="1">
      <alignment wrapText="1"/>
    </xf>
    <xf numFmtId="44" fontId="0" fillId="0" borderId="0" xfId="0" applyNumberFormat="1" applyBorder="1" applyProtection="1"/>
    <xf numFmtId="0" fontId="0" fillId="0" borderId="0" xfId="0" applyAlignment="1"/>
    <xf numFmtId="0" fontId="0" fillId="0" borderId="0" xfId="0" applyBorder="1" applyAlignment="1"/>
    <xf numFmtId="0" fontId="2" fillId="0" borderId="0" xfId="0" applyFont="1" applyBorder="1" applyAlignment="1"/>
    <xf numFmtId="44" fontId="0" fillId="0" borderId="0" xfId="1" applyFont="1"/>
    <xf numFmtId="44" fontId="0" fillId="0" borderId="0" xfId="1" applyFont="1" applyBorder="1"/>
    <xf numFmtId="44" fontId="0" fillId="0" borderId="2" xfId="1" applyFont="1" applyBorder="1"/>
    <xf numFmtId="44" fontId="2" fillId="0" borderId="0" xfId="1" applyFont="1" applyAlignment="1" applyProtection="1"/>
    <xf numFmtId="44" fontId="0" fillId="0" borderId="1" xfId="1" applyFont="1" applyBorder="1"/>
    <xf numFmtId="44" fontId="0" fillId="0" borderId="0" xfId="1" applyFont="1" applyFill="1" applyBorder="1"/>
    <xf numFmtId="0" fontId="0" fillId="0" borderId="0" xfId="0" applyFont="1" applyProtection="1"/>
    <xf numFmtId="43" fontId="24" fillId="4" borderId="19" xfId="2" applyFont="1" applyFill="1" applyBorder="1" applyAlignment="1" applyProtection="1">
      <alignment horizontal="center"/>
    </xf>
    <xf numFmtId="0" fontId="0" fillId="0" borderId="0" xfId="0"/>
    <xf numFmtId="2" fontId="0" fillId="0" borderId="0" xfId="0" applyNumberFormat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2" fontId="0" fillId="0" borderId="1" xfId="0" applyNumberFormat="1" applyBorder="1" applyProtection="1">
      <protection locked="0"/>
    </xf>
    <xf numFmtId="0" fontId="8" fillId="0" borderId="1" xfId="0" applyFont="1" applyBorder="1" applyProtection="1"/>
    <xf numFmtId="0" fontId="9" fillId="0" borderId="0" xfId="0" applyFont="1" applyProtection="1"/>
    <xf numFmtId="0" fontId="9" fillId="0" borderId="12" xfId="0" applyFont="1" applyBorder="1" applyProtection="1"/>
    <xf numFmtId="0" fontId="11" fillId="0" borderId="12" xfId="0" applyFont="1" applyBorder="1" applyProtection="1"/>
    <xf numFmtId="0" fontId="10" fillId="0" borderId="0" xfId="0" applyFont="1" applyAlignment="1" applyProtection="1">
      <alignment vertical="top"/>
    </xf>
    <xf numFmtId="0" fontId="9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1" fillId="0" borderId="0" xfId="0" applyFont="1" applyProtection="1"/>
    <xf numFmtId="0" fontId="13" fillId="0" borderId="0" xfId="0" applyFont="1" applyFill="1" applyAlignment="1" applyProtection="1">
      <alignment vertical="center"/>
    </xf>
    <xf numFmtId="2" fontId="0" fillId="0" borderId="0" xfId="0" applyNumberFormat="1" applyProtection="1"/>
    <xf numFmtId="0" fontId="9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2" fillId="0" borderId="0" xfId="0" applyFont="1" applyFill="1" applyAlignment="1" applyProtection="1">
      <alignment vertical="center"/>
    </xf>
    <xf numFmtId="0" fontId="14" fillId="0" borderId="0" xfId="0" applyFont="1" applyAlignment="1" applyProtection="1">
      <alignment vertical="top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vertical="top"/>
    </xf>
    <xf numFmtId="0" fontId="0" fillId="0" borderId="0" xfId="0" applyProtection="1"/>
    <xf numFmtId="0" fontId="7" fillId="0" borderId="0" xfId="0" applyFont="1" applyFill="1" applyProtection="1"/>
    <xf numFmtId="0" fontId="7" fillId="0" borderId="0" xfId="0" applyFont="1" applyProtection="1"/>
    <xf numFmtId="0" fontId="15" fillId="0" borderId="0" xfId="0" applyFont="1" applyAlignment="1" applyProtection="1">
      <alignment vertical="center"/>
    </xf>
    <xf numFmtId="0" fontId="7" fillId="0" borderId="0" xfId="0" applyFont="1" applyFill="1" applyAlignment="1" applyProtection="1">
      <alignment horizontal="left"/>
    </xf>
    <xf numFmtId="0" fontId="24" fillId="0" borderId="0" xfId="0" applyFont="1" applyProtection="1"/>
    <xf numFmtId="0" fontId="16" fillId="0" borderId="0" xfId="0" applyFont="1" applyAlignment="1" applyProtection="1">
      <alignment horizontal="center"/>
    </xf>
    <xf numFmtId="0" fontId="18" fillId="0" borderId="0" xfId="0" applyFont="1" applyAlignment="1" applyProtection="1">
      <alignment horizontal="center"/>
    </xf>
    <xf numFmtId="0" fontId="2" fillId="0" borderId="13" xfId="0" applyFont="1" applyBorder="1" applyProtection="1"/>
    <xf numFmtId="0" fontId="2" fillId="0" borderId="14" xfId="0" applyFont="1" applyBorder="1" applyProtection="1"/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8" fillId="0" borderId="16" xfId="0" applyFont="1" applyBorder="1" applyAlignment="1" applyProtection="1">
      <alignment horizontal="left"/>
    </xf>
    <xf numFmtId="0" fontId="0" fillId="0" borderId="17" xfId="0" applyBorder="1" applyProtection="1"/>
    <xf numFmtId="164" fontId="0" fillId="0" borderId="18" xfId="2" applyNumberFormat="1" applyFont="1" applyBorder="1" applyAlignment="1" applyProtection="1">
      <alignment horizontal="center"/>
    </xf>
    <xf numFmtId="43" fontId="0" fillId="0" borderId="18" xfId="2" applyFont="1" applyBorder="1" applyProtection="1"/>
    <xf numFmtId="43" fontId="0" fillId="0" borderId="17" xfId="2" applyFont="1" applyBorder="1" applyProtection="1"/>
    <xf numFmtId="0" fontId="0" fillId="0" borderId="16" xfId="0" applyBorder="1" applyProtection="1"/>
    <xf numFmtId="164" fontId="0" fillId="0" borderId="19" xfId="2" applyNumberFormat="1" applyFont="1" applyBorder="1" applyAlignment="1" applyProtection="1">
      <alignment horizontal="center"/>
    </xf>
    <xf numFmtId="43" fontId="0" fillId="0" borderId="19" xfId="2" applyFont="1" applyBorder="1" applyProtection="1"/>
    <xf numFmtId="0" fontId="23" fillId="0" borderId="16" xfId="0" applyFont="1" applyBorder="1" applyProtection="1"/>
    <xf numFmtId="0" fontId="20" fillId="0" borderId="16" xfId="0" applyFont="1" applyBorder="1" applyProtection="1"/>
    <xf numFmtId="43" fontId="0" fillId="0" borderId="19" xfId="2" applyFont="1" applyBorder="1" applyAlignment="1" applyProtection="1">
      <alignment horizontal="center"/>
    </xf>
    <xf numFmtId="43" fontId="24" fillId="0" borderId="19" xfId="2" applyFont="1" applyFill="1" applyBorder="1" applyAlignment="1" applyProtection="1">
      <alignment horizontal="center"/>
    </xf>
    <xf numFmtId="0" fontId="0" fillId="0" borderId="19" xfId="0" applyBorder="1" applyProtection="1"/>
    <xf numFmtId="0" fontId="0" fillId="0" borderId="21" xfId="0" applyBorder="1" applyProtection="1"/>
    <xf numFmtId="0" fontId="0" fillId="0" borderId="20" xfId="0" applyBorder="1" applyProtection="1"/>
    <xf numFmtId="0" fontId="0" fillId="0" borderId="23" xfId="0" applyBorder="1" applyProtection="1"/>
    <xf numFmtId="0" fontId="2" fillId="0" borderId="21" xfId="0" applyFont="1" applyBorder="1" applyAlignment="1" applyProtection="1">
      <alignment horizontal="center"/>
    </xf>
    <xf numFmtId="0" fontId="2" fillId="0" borderId="22" xfId="0" applyFont="1" applyBorder="1" applyProtection="1"/>
    <xf numFmtId="164" fontId="0" fillId="0" borderId="0" xfId="0" applyNumberFormat="1" applyBorder="1" applyProtection="1"/>
    <xf numFmtId="0" fontId="21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/>
    <xf numFmtId="44" fontId="0" fillId="0" borderId="21" xfId="0" applyNumberFormat="1" applyBorder="1" applyProtection="1"/>
    <xf numFmtId="44" fontId="0" fillId="0" borderId="19" xfId="0" applyNumberFormat="1" applyBorder="1" applyProtection="1"/>
    <xf numFmtId="44" fontId="0" fillId="0" borderId="17" xfId="1" applyFont="1" applyBorder="1" applyProtection="1"/>
    <xf numFmtId="44" fontId="2" fillId="0" borderId="15" xfId="1" applyFont="1" applyBorder="1" applyAlignment="1" applyProtection="1"/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Alignment="1">
      <alignment horizontal="left"/>
    </xf>
    <xf numFmtId="0" fontId="10" fillId="0" borderId="1" xfId="0" applyFont="1" applyBorder="1" applyAlignment="1" applyProtection="1">
      <alignment horizontal="center" vertical="center"/>
    </xf>
    <xf numFmtId="0" fontId="17" fillId="0" borderId="13" xfId="0" applyFont="1" applyBorder="1" applyAlignment="1" applyProtection="1">
      <alignment horizontal="center" wrapText="1"/>
    </xf>
    <xf numFmtId="0" fontId="17" fillId="0" borderId="14" xfId="0" applyFont="1" applyBorder="1" applyAlignment="1" applyProtection="1">
      <alignment horizontal="center" wrapText="1"/>
    </xf>
    <xf numFmtId="165" fontId="19" fillId="0" borderId="13" xfId="0" applyNumberFormat="1" applyFont="1" applyFill="1" applyBorder="1" applyAlignment="1" applyProtection="1">
      <alignment horizontal="center"/>
    </xf>
    <xf numFmtId="165" fontId="19" fillId="0" borderId="14" xfId="0" applyNumberFormat="1" applyFont="1" applyFill="1" applyBorder="1" applyAlignment="1" applyProtection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07D22-DBC0-4098-8B69-638BDF590E1E}">
  <dimension ref="A1:D10"/>
  <sheetViews>
    <sheetView tabSelected="1" workbookViewId="0">
      <selection activeCell="B3" sqref="B3"/>
    </sheetView>
  </sheetViews>
  <sheetFormatPr defaultRowHeight="14.5" x14ac:dyDescent="0.35"/>
  <cols>
    <col min="1" max="1" width="21.08984375" customWidth="1"/>
    <col min="2" max="2" width="44.08984375" customWidth="1"/>
    <col min="3" max="3" width="3.6328125" customWidth="1"/>
    <col min="4" max="4" width="35.08984375" customWidth="1"/>
  </cols>
  <sheetData>
    <row r="1" spans="1:4" ht="18.5" x14ac:dyDescent="0.45">
      <c r="A1" s="160" t="s">
        <v>108</v>
      </c>
      <c r="B1" s="160"/>
      <c r="C1" s="160"/>
      <c r="D1" s="160"/>
    </row>
    <row r="2" spans="1:4" x14ac:dyDescent="0.35">
      <c r="A2" s="51"/>
      <c r="B2" s="51"/>
      <c r="C2" s="51"/>
      <c r="D2" s="51"/>
    </row>
    <row r="3" spans="1:4" x14ac:dyDescent="0.35">
      <c r="A3" s="51" t="s">
        <v>40</v>
      </c>
      <c r="B3" s="17"/>
      <c r="C3" s="51"/>
      <c r="D3" s="51"/>
    </row>
    <row r="4" spans="1:4" x14ac:dyDescent="0.35">
      <c r="A4" s="51" t="s">
        <v>67</v>
      </c>
      <c r="B4" s="17"/>
      <c r="C4" s="51"/>
      <c r="D4" s="51"/>
    </row>
    <row r="5" spans="1:4" x14ac:dyDescent="0.35">
      <c r="A5" s="51" t="s">
        <v>68</v>
      </c>
      <c r="B5" s="17"/>
      <c r="C5" s="51"/>
      <c r="D5" s="51"/>
    </row>
    <row r="6" spans="1:4" x14ac:dyDescent="0.35">
      <c r="A6" s="51" t="s">
        <v>119</v>
      </c>
      <c r="B6" s="65"/>
      <c r="C6" s="51"/>
      <c r="D6" s="51"/>
    </row>
    <row r="7" spans="1:4" x14ac:dyDescent="0.35">
      <c r="A7" s="51" t="s">
        <v>69</v>
      </c>
      <c r="B7" s="17"/>
      <c r="C7" s="51"/>
      <c r="D7" s="56" t="s">
        <v>70</v>
      </c>
    </row>
    <row r="8" spans="1:4" ht="14.4" customHeight="1" x14ac:dyDescent="0.35">
      <c r="A8" s="55"/>
      <c r="B8" s="51"/>
      <c r="C8" s="51"/>
      <c r="D8" s="56" t="s">
        <v>71</v>
      </c>
    </row>
    <row r="9" spans="1:4" ht="12.9" customHeight="1" x14ac:dyDescent="0.35">
      <c r="A9" s="55"/>
      <c r="B9" s="51"/>
      <c r="C9" s="51"/>
      <c r="D9" s="51"/>
    </row>
    <row r="10" spans="1:4" x14ac:dyDescent="0.35">
      <c r="A10" s="54"/>
      <c r="B10" s="51"/>
      <c r="C10" s="51"/>
      <c r="D10" s="51"/>
    </row>
  </sheetData>
  <sheetProtection password="F30A" sheet="1" objects="1" scenarios="1" selectLockedCells="1"/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23DE-7452-4F06-AB20-FE5EEE32B8C0}">
  <sheetPr>
    <pageSetUpPr autoPageBreaks="0"/>
  </sheetPr>
  <dimension ref="A1:H58"/>
  <sheetViews>
    <sheetView showGridLines="0" topLeftCell="A14" zoomScaleNormal="100" workbookViewId="0">
      <selection activeCell="A56" sqref="A56"/>
    </sheetView>
  </sheetViews>
  <sheetFormatPr defaultColWidth="8.6328125" defaultRowHeight="14.5" x14ac:dyDescent="0.35"/>
  <cols>
    <col min="1" max="1" width="23" style="43" customWidth="1"/>
    <col min="2" max="2" width="21.1796875" style="43" bestFit="1" customWidth="1"/>
    <col min="3" max="3" width="14.26953125" style="44" customWidth="1"/>
    <col min="4" max="4" width="20.54296875" style="43" customWidth="1"/>
    <col min="5" max="5" width="15.54296875" style="43" customWidth="1"/>
    <col min="6" max="6" width="20.7265625" style="43" customWidth="1"/>
    <col min="7" max="8" width="15.6328125" style="43" customWidth="1"/>
    <col min="9" max="9" width="3.6328125" style="43" customWidth="1"/>
    <col min="10" max="16384" width="8.6328125" style="43"/>
  </cols>
  <sheetData>
    <row r="1" spans="1:8" ht="10" customHeight="1" x14ac:dyDescent="0.35">
      <c r="A1" s="51"/>
      <c r="B1" s="51"/>
      <c r="C1" s="51"/>
      <c r="D1" s="51"/>
      <c r="E1" s="51"/>
      <c r="F1" s="51"/>
      <c r="G1" s="51"/>
    </row>
    <row r="2" spans="1:8" ht="20.149999999999999" customHeight="1" thickBot="1" x14ac:dyDescent="0.9">
      <c r="A2" s="102"/>
      <c r="B2" s="103"/>
      <c r="C2" s="103"/>
      <c r="D2" s="171"/>
      <c r="E2" s="171"/>
      <c r="F2" s="171"/>
      <c r="G2" s="103"/>
      <c r="H2" s="45"/>
    </row>
    <row r="3" spans="1:8" ht="13.5" customHeight="1" x14ac:dyDescent="0.85">
      <c r="A3" s="104"/>
      <c r="B3" s="104"/>
      <c r="C3" s="104"/>
      <c r="D3" s="105"/>
      <c r="E3" s="105"/>
      <c r="F3" s="106"/>
      <c r="G3" s="107"/>
      <c r="H3" s="46"/>
    </row>
    <row r="4" spans="1:8" ht="18.75" customHeight="1" x14ac:dyDescent="0.85">
      <c r="A4" s="108" t="s">
        <v>44</v>
      </c>
      <c r="B4" s="103"/>
      <c r="C4" s="103"/>
      <c r="D4" s="109"/>
      <c r="E4" s="110" t="s">
        <v>63</v>
      </c>
      <c r="F4" s="111" t="str">
        <f>'CRP Staff 1'!F4</f>
        <v>Enter Month on DIF CE Tracking Sheet</v>
      </c>
      <c r="G4" s="112"/>
      <c r="H4" s="47"/>
    </row>
    <row r="5" spans="1:8" ht="16.5" customHeight="1" x14ac:dyDescent="0.85">
      <c r="A5" s="113" t="s">
        <v>72</v>
      </c>
      <c r="B5" s="103"/>
      <c r="C5" s="103"/>
      <c r="D5" s="109"/>
      <c r="E5" s="114" t="s">
        <v>64</v>
      </c>
      <c r="F5" s="64"/>
      <c r="G5" s="115"/>
      <c r="H5" s="48"/>
    </row>
    <row r="6" spans="1:8" ht="17.149999999999999" customHeight="1" x14ac:dyDescent="0.85">
      <c r="A6" s="113"/>
      <c r="B6" s="103"/>
      <c r="C6" s="103"/>
      <c r="D6" s="109"/>
      <c r="E6" s="116" t="s">
        <v>65</v>
      </c>
      <c r="F6" s="117" t="s">
        <v>66</v>
      </c>
      <c r="G6" s="115"/>
      <c r="H6" s="48"/>
    </row>
    <row r="7" spans="1:8" ht="14.15" customHeight="1" x14ac:dyDescent="0.85">
      <c r="A7" s="118"/>
      <c r="B7" s="103"/>
      <c r="C7" s="103"/>
      <c r="D7" s="109"/>
      <c r="E7" s="119"/>
      <c r="F7" s="119"/>
      <c r="G7" s="115"/>
      <c r="H7" s="48"/>
    </row>
    <row r="8" spans="1:8" ht="13.5" customHeight="1" x14ac:dyDescent="0.35">
      <c r="A8" s="108" t="s">
        <v>45</v>
      </c>
      <c r="B8" s="120" t="str">
        <f>IF('CRP Summary'!B3="", Vendor Name, 'CRP Summary'!B3)</f>
        <v>Enter CRP Name on DIF CE Tracking Sheet</v>
      </c>
      <c r="C8" s="121"/>
      <c r="D8" s="119"/>
      <c r="E8" s="119"/>
      <c r="F8" s="119"/>
      <c r="G8" s="119"/>
    </row>
    <row r="9" spans="1:8" ht="13.5" customHeight="1" x14ac:dyDescent="0.35">
      <c r="A9" s="122" t="s">
        <v>46</v>
      </c>
      <c r="B9" s="120" t="str">
        <f>IF('DIF CE Tracking'!B4="", "Enter CRP Address on DIF CE Tracking Sheet", 'DIF CE Tracking'!B4)</f>
        <v>Enter CRP Address on DIF CE Tracking Sheet</v>
      </c>
      <c r="C9" s="121"/>
      <c r="D9" s="119"/>
      <c r="E9" s="119"/>
      <c r="F9" s="119"/>
      <c r="G9" s="119"/>
    </row>
    <row r="10" spans="1:8" ht="13.5" customHeight="1" x14ac:dyDescent="0.35">
      <c r="A10" s="122" t="s">
        <v>46</v>
      </c>
      <c r="B10" s="123" t="str">
        <f>IF('DIF CE Tracking'!B5="", "Enter CRP City, State, Zip on DIF CE Tracking Sheet", 'DIF CE Tracking'!B5)</f>
        <v>Enter CRP City, State, Zip on DIF CE Tracking Sheet</v>
      </c>
      <c r="C10" s="121"/>
      <c r="D10" s="119"/>
      <c r="E10" s="119"/>
      <c r="F10" s="119"/>
      <c r="G10" s="119"/>
    </row>
    <row r="11" spans="1:8" ht="15" customHeight="1" x14ac:dyDescent="0.35">
      <c r="A11" s="122" t="s">
        <v>47</v>
      </c>
      <c r="B11" s="124" t="s">
        <v>62</v>
      </c>
      <c r="C11" s="120" t="str">
        <f>+'CRP Summary'!E2</f>
        <v>Enter Vendor # on DIF CE Tracking Sheet</v>
      </c>
      <c r="D11" s="125"/>
      <c r="E11" s="172" t="s">
        <v>48</v>
      </c>
      <c r="F11" s="173"/>
      <c r="G11" s="119"/>
    </row>
    <row r="12" spans="1:8" ht="13.5" customHeight="1" x14ac:dyDescent="0.35">
      <c r="A12" s="119"/>
      <c r="B12" s="119"/>
      <c r="C12" s="119"/>
      <c r="D12" s="126"/>
      <c r="E12" s="174" t="str">
        <f>IF('CRP Staff 1'!F4="", "",'CRP Staff 1'!F4)</f>
        <v>Enter Month on DIF CE Tracking Sheet</v>
      </c>
      <c r="F12" s="175"/>
      <c r="G12" s="119"/>
    </row>
    <row r="13" spans="1:8" ht="13.5" customHeight="1" x14ac:dyDescent="0.35">
      <c r="A13" s="119"/>
      <c r="B13" s="119"/>
      <c r="C13" s="119"/>
      <c r="D13" s="119"/>
      <c r="E13" s="119"/>
      <c r="F13" s="119"/>
      <c r="G13" s="119"/>
    </row>
    <row r="14" spans="1:8" ht="13.5" customHeight="1" x14ac:dyDescent="0.35">
      <c r="A14" s="127" t="s">
        <v>49</v>
      </c>
      <c r="B14" s="128"/>
      <c r="C14" s="128"/>
      <c r="D14" s="129" t="s">
        <v>50</v>
      </c>
      <c r="E14" s="130" t="s">
        <v>51</v>
      </c>
      <c r="F14" s="130" t="s">
        <v>52</v>
      </c>
      <c r="G14" s="119"/>
    </row>
    <row r="15" spans="1:8" ht="13.5" customHeight="1" x14ac:dyDescent="0.35">
      <c r="A15" s="131" t="str">
        <f>'CRP Summary'!A1</f>
        <v>DIF Customized Employment (CE) Activities Monthly Report (email to Brandy.McOmber@iowa.gov by the 5th working day following the end of each month)</v>
      </c>
      <c r="B15" s="132"/>
      <c r="C15" s="132"/>
      <c r="D15" s="133"/>
      <c r="E15" s="134"/>
      <c r="F15" s="135"/>
      <c r="G15" s="119"/>
    </row>
    <row r="16" spans="1:8" ht="13.5" customHeight="1" x14ac:dyDescent="0.35">
      <c r="A16" s="136" t="s">
        <v>53</v>
      </c>
      <c r="B16" s="132"/>
      <c r="C16" s="132"/>
      <c r="D16" s="137"/>
      <c r="E16" s="138"/>
      <c r="F16" s="135"/>
      <c r="G16" s="119"/>
    </row>
    <row r="17" spans="1:7" ht="13.5" customHeight="1" x14ac:dyDescent="0.35">
      <c r="A17" s="139" t="str">
        <f>'CRP Summary'!A5</f>
        <v>N/A</v>
      </c>
      <c r="B17" s="132"/>
      <c r="C17" s="132"/>
      <c r="D17" s="137"/>
      <c r="E17" s="138"/>
      <c r="F17" s="135"/>
      <c r="G17" s="119"/>
    </row>
    <row r="18" spans="1:7" ht="13.5" customHeight="1" x14ac:dyDescent="0.35">
      <c r="A18" s="136" t="s">
        <v>54</v>
      </c>
      <c r="B18" s="132"/>
      <c r="C18" s="132"/>
      <c r="D18" s="97">
        <f>'CRP Summary'!C5</f>
        <v>0</v>
      </c>
      <c r="E18" s="138">
        <v>18.579999999999998</v>
      </c>
      <c r="F18" s="158">
        <f>+D18*E18</f>
        <v>0</v>
      </c>
      <c r="G18" s="119"/>
    </row>
    <row r="19" spans="1:7" ht="13.5" customHeight="1" x14ac:dyDescent="0.35">
      <c r="A19" s="140" t="s">
        <v>55</v>
      </c>
      <c r="B19" s="132"/>
      <c r="C19" s="132"/>
      <c r="D19" s="97">
        <f>'CRP Summary'!D5</f>
        <v>0</v>
      </c>
      <c r="E19" s="138">
        <v>18.579999999999998</v>
      </c>
      <c r="F19" s="158">
        <f>+D19*E19</f>
        <v>0</v>
      </c>
      <c r="G19" s="119"/>
    </row>
    <row r="20" spans="1:7" ht="13.5" customHeight="1" x14ac:dyDescent="0.35">
      <c r="A20" s="136" t="s">
        <v>56</v>
      </c>
      <c r="B20" s="132"/>
      <c r="C20" s="132"/>
      <c r="D20" s="97">
        <f>'CRP Summary'!E5</f>
        <v>0</v>
      </c>
      <c r="E20" s="138">
        <v>18.579999999999998</v>
      </c>
      <c r="F20" s="158">
        <f>+D20*E20</f>
        <v>0</v>
      </c>
      <c r="G20" s="119"/>
    </row>
    <row r="21" spans="1:7" ht="13.5" customHeight="1" x14ac:dyDescent="0.35">
      <c r="A21" s="136" t="s">
        <v>57</v>
      </c>
      <c r="B21" s="132"/>
      <c r="C21" s="132"/>
      <c r="D21" s="97">
        <f>'CRP Staff 1'!G40</f>
        <v>0</v>
      </c>
      <c r="E21" s="138">
        <v>0.5</v>
      </c>
      <c r="F21" s="158">
        <f>+D21*E21</f>
        <v>0</v>
      </c>
      <c r="G21" s="119"/>
    </row>
    <row r="22" spans="1:7" ht="13.5" customHeight="1" x14ac:dyDescent="0.35">
      <c r="A22" s="139" t="str">
        <f>'CRP Summary'!A6</f>
        <v>N/A</v>
      </c>
      <c r="B22" s="132"/>
      <c r="C22" s="132"/>
      <c r="D22" s="141"/>
      <c r="E22" s="138"/>
      <c r="F22" s="135"/>
      <c r="G22" s="119"/>
    </row>
    <row r="23" spans="1:7" ht="13.5" customHeight="1" x14ac:dyDescent="0.35">
      <c r="A23" s="136" t="s">
        <v>54</v>
      </c>
      <c r="B23" s="132"/>
      <c r="C23" s="132"/>
      <c r="D23" s="97">
        <f>+'CRP Summary'!C6</f>
        <v>0</v>
      </c>
      <c r="E23" s="138">
        <v>18.579999999999998</v>
      </c>
      <c r="F23" s="158">
        <f>+D23*E23</f>
        <v>0</v>
      </c>
      <c r="G23" s="119"/>
    </row>
    <row r="24" spans="1:7" ht="13.5" customHeight="1" x14ac:dyDescent="0.35">
      <c r="A24" s="140" t="s">
        <v>55</v>
      </c>
      <c r="B24" s="132"/>
      <c r="C24" s="132"/>
      <c r="D24" s="97">
        <f>+'CRP Summary'!D6</f>
        <v>0</v>
      </c>
      <c r="E24" s="138">
        <v>18.579999999999998</v>
      </c>
      <c r="F24" s="158">
        <f>+D24*E24</f>
        <v>0</v>
      </c>
      <c r="G24" s="119"/>
    </row>
    <row r="25" spans="1:7" ht="13.5" customHeight="1" x14ac:dyDescent="0.35">
      <c r="A25" s="136" t="s">
        <v>56</v>
      </c>
      <c r="B25" s="132"/>
      <c r="C25" s="132"/>
      <c r="D25" s="97">
        <f>+'CRP Summary'!E6</f>
        <v>0</v>
      </c>
      <c r="E25" s="138">
        <v>18.579999999999998</v>
      </c>
      <c r="F25" s="158">
        <f>+D25*E25</f>
        <v>0</v>
      </c>
      <c r="G25" s="119"/>
    </row>
    <row r="26" spans="1:7" ht="13.5" customHeight="1" x14ac:dyDescent="0.35">
      <c r="A26" s="136" t="s">
        <v>57</v>
      </c>
      <c r="B26" s="132"/>
      <c r="C26" s="132"/>
      <c r="D26" s="97">
        <f>'CRP Staff 2'!G40</f>
        <v>0</v>
      </c>
      <c r="E26" s="138">
        <v>0.5</v>
      </c>
      <c r="F26" s="158">
        <f>+D26*E26</f>
        <v>0</v>
      </c>
      <c r="G26" s="119"/>
    </row>
    <row r="27" spans="1:7" ht="13.5" customHeight="1" x14ac:dyDescent="0.35">
      <c r="A27" s="139" t="str">
        <f>+'CRP Summary'!A7</f>
        <v>N/A</v>
      </c>
      <c r="B27" s="132"/>
      <c r="C27" s="132"/>
      <c r="D27" s="141"/>
      <c r="E27" s="138"/>
      <c r="F27" s="135"/>
      <c r="G27" s="119"/>
    </row>
    <row r="28" spans="1:7" ht="13.5" customHeight="1" x14ac:dyDescent="0.35">
      <c r="A28" s="136" t="s">
        <v>54</v>
      </c>
      <c r="B28" s="132"/>
      <c r="C28" s="132"/>
      <c r="D28" s="97">
        <f>+'CRP Summary'!C7</f>
        <v>0</v>
      </c>
      <c r="E28" s="138">
        <v>18.579999999999998</v>
      </c>
      <c r="F28" s="158">
        <f>+D28*E28</f>
        <v>0</v>
      </c>
      <c r="G28" s="119"/>
    </row>
    <row r="29" spans="1:7" ht="13.5" customHeight="1" x14ac:dyDescent="0.35">
      <c r="A29" s="140" t="s">
        <v>55</v>
      </c>
      <c r="B29" s="132"/>
      <c r="C29" s="132"/>
      <c r="D29" s="97">
        <f>+'CRP Summary'!D7</f>
        <v>0</v>
      </c>
      <c r="E29" s="138">
        <v>18.579999999999998</v>
      </c>
      <c r="F29" s="158">
        <f>+D29*E29</f>
        <v>0</v>
      </c>
      <c r="G29" s="119"/>
    </row>
    <row r="30" spans="1:7" ht="13.5" customHeight="1" x14ac:dyDescent="0.35">
      <c r="A30" s="136" t="s">
        <v>56</v>
      </c>
      <c r="B30" s="132"/>
      <c r="C30" s="132"/>
      <c r="D30" s="97">
        <f>+'CRP Summary'!E7</f>
        <v>0</v>
      </c>
      <c r="E30" s="138">
        <v>18.579999999999998</v>
      </c>
      <c r="F30" s="158">
        <f>+D30*E30</f>
        <v>0</v>
      </c>
      <c r="G30" s="119"/>
    </row>
    <row r="31" spans="1:7" ht="13.5" customHeight="1" x14ac:dyDescent="0.35">
      <c r="A31" s="136" t="s">
        <v>57</v>
      </c>
      <c r="B31" s="132"/>
      <c r="C31" s="132"/>
      <c r="D31" s="97">
        <f>'CRP Staff 3'!G40</f>
        <v>0</v>
      </c>
      <c r="E31" s="138">
        <v>0.5</v>
      </c>
      <c r="F31" s="158">
        <f>+D31*E31</f>
        <v>0</v>
      </c>
      <c r="G31" s="119"/>
    </row>
    <row r="32" spans="1:7" ht="13.5" customHeight="1" x14ac:dyDescent="0.35">
      <c r="A32" s="139" t="str">
        <f>+'CRP Summary'!A8</f>
        <v>N/A</v>
      </c>
      <c r="B32" s="132"/>
      <c r="C32" s="132"/>
      <c r="D32" s="141"/>
      <c r="E32" s="138"/>
      <c r="F32" s="135"/>
      <c r="G32" s="119"/>
    </row>
    <row r="33" spans="1:7" ht="13.5" customHeight="1" x14ac:dyDescent="0.35">
      <c r="A33" s="136" t="s">
        <v>54</v>
      </c>
      <c r="B33" s="132"/>
      <c r="C33" s="132"/>
      <c r="D33" s="97">
        <f>+'CRP Summary'!C8</f>
        <v>0</v>
      </c>
      <c r="E33" s="138">
        <v>18.579999999999998</v>
      </c>
      <c r="F33" s="158">
        <f>+D33*E33</f>
        <v>0</v>
      </c>
      <c r="G33" s="119"/>
    </row>
    <row r="34" spans="1:7" ht="13.5" customHeight="1" x14ac:dyDescent="0.35">
      <c r="A34" s="140" t="s">
        <v>55</v>
      </c>
      <c r="B34" s="132"/>
      <c r="C34" s="132"/>
      <c r="D34" s="97">
        <f>+'CRP Summary'!D8</f>
        <v>0</v>
      </c>
      <c r="E34" s="138">
        <v>18.579999999999998</v>
      </c>
      <c r="F34" s="158">
        <f>+D34*E34</f>
        <v>0</v>
      </c>
      <c r="G34" s="119"/>
    </row>
    <row r="35" spans="1:7" ht="13.5" customHeight="1" x14ac:dyDescent="0.35">
      <c r="A35" s="136" t="s">
        <v>56</v>
      </c>
      <c r="B35" s="132"/>
      <c r="C35" s="132"/>
      <c r="D35" s="97">
        <f>+'CRP Summary'!E8</f>
        <v>0</v>
      </c>
      <c r="E35" s="138">
        <v>18.579999999999998</v>
      </c>
      <c r="F35" s="158">
        <f>+D35*E35</f>
        <v>0</v>
      </c>
      <c r="G35" s="119"/>
    </row>
    <row r="36" spans="1:7" ht="13.5" customHeight="1" x14ac:dyDescent="0.35">
      <c r="A36" s="136" t="s">
        <v>57</v>
      </c>
      <c r="B36" s="132"/>
      <c r="C36" s="132"/>
      <c r="D36" s="97">
        <f>'CRP Staff 4'!G40</f>
        <v>0</v>
      </c>
      <c r="E36" s="138">
        <v>0.5</v>
      </c>
      <c r="F36" s="158">
        <f>+D36*E36</f>
        <v>0</v>
      </c>
      <c r="G36" s="119"/>
    </row>
    <row r="37" spans="1:7" s="52" customFormat="1" ht="13.5" customHeight="1" x14ac:dyDescent="0.35">
      <c r="A37" s="139" t="str">
        <f>+'CRP Summary'!A9</f>
        <v>N/A</v>
      </c>
      <c r="B37" s="132"/>
      <c r="C37" s="132"/>
      <c r="D37" s="142"/>
      <c r="E37" s="138"/>
      <c r="F37" s="135"/>
      <c r="G37" s="119"/>
    </row>
    <row r="38" spans="1:7" s="52" customFormat="1" ht="13.5" customHeight="1" x14ac:dyDescent="0.35">
      <c r="A38" s="136" t="s">
        <v>54</v>
      </c>
      <c r="B38" s="132"/>
      <c r="C38" s="132"/>
      <c r="D38" s="97">
        <f>+'CRP Summary'!C9</f>
        <v>0</v>
      </c>
      <c r="E38" s="138">
        <v>18.579999999999998</v>
      </c>
      <c r="F38" s="158">
        <f>+D38*E38</f>
        <v>0</v>
      </c>
      <c r="G38" s="119"/>
    </row>
    <row r="39" spans="1:7" s="52" customFormat="1" ht="13.5" customHeight="1" x14ac:dyDescent="0.35">
      <c r="A39" s="140" t="s">
        <v>55</v>
      </c>
      <c r="B39" s="132"/>
      <c r="C39" s="132"/>
      <c r="D39" s="97">
        <f>+'CRP Summary'!D9</f>
        <v>0</v>
      </c>
      <c r="E39" s="138">
        <v>18.579999999999998</v>
      </c>
      <c r="F39" s="158">
        <f>+D39*E39</f>
        <v>0</v>
      </c>
      <c r="G39" s="119"/>
    </row>
    <row r="40" spans="1:7" s="52" customFormat="1" ht="13.5" customHeight="1" x14ac:dyDescent="0.35">
      <c r="A40" s="136" t="s">
        <v>56</v>
      </c>
      <c r="B40" s="132"/>
      <c r="C40" s="132"/>
      <c r="D40" s="97">
        <f>+'CRP Summary'!E9</f>
        <v>0</v>
      </c>
      <c r="E40" s="138">
        <v>18.579999999999998</v>
      </c>
      <c r="F40" s="158">
        <f>+D40*E40</f>
        <v>0</v>
      </c>
      <c r="G40" s="119"/>
    </row>
    <row r="41" spans="1:7" s="52" customFormat="1" ht="13.5" customHeight="1" x14ac:dyDescent="0.35">
      <c r="A41" s="136" t="s">
        <v>57</v>
      </c>
      <c r="B41" s="132"/>
      <c r="C41" s="132"/>
      <c r="D41" s="97">
        <f>'CRP Staff 5'!G40</f>
        <v>0</v>
      </c>
      <c r="E41" s="138">
        <v>0.5</v>
      </c>
      <c r="F41" s="158">
        <f>+D41*E41</f>
        <v>0</v>
      </c>
      <c r="G41" s="119"/>
    </row>
    <row r="42" spans="1:7" s="52" customFormat="1" ht="13.5" customHeight="1" x14ac:dyDescent="0.35">
      <c r="A42" s="139" t="str">
        <f>+'CRP Summary'!A10</f>
        <v>N/A</v>
      </c>
      <c r="B42" s="132"/>
      <c r="C42" s="132"/>
      <c r="D42" s="142"/>
      <c r="E42" s="138"/>
      <c r="F42" s="135"/>
      <c r="G42" s="119"/>
    </row>
    <row r="43" spans="1:7" s="52" customFormat="1" ht="13.5" customHeight="1" x14ac:dyDescent="0.35">
      <c r="A43" s="136" t="s">
        <v>54</v>
      </c>
      <c r="B43" s="132"/>
      <c r="C43" s="132"/>
      <c r="D43" s="97">
        <f>+'CRP Summary'!C10</f>
        <v>0</v>
      </c>
      <c r="E43" s="138">
        <v>18.579999999999998</v>
      </c>
      <c r="F43" s="158">
        <f>+D43*E43</f>
        <v>0</v>
      </c>
      <c r="G43" s="119"/>
    </row>
    <row r="44" spans="1:7" s="52" customFormat="1" ht="13.5" customHeight="1" x14ac:dyDescent="0.35">
      <c r="A44" s="140" t="s">
        <v>55</v>
      </c>
      <c r="B44" s="132"/>
      <c r="C44" s="132"/>
      <c r="D44" s="97">
        <f>+'CRP Summary'!D10</f>
        <v>0</v>
      </c>
      <c r="E44" s="138">
        <v>18.579999999999998</v>
      </c>
      <c r="F44" s="158">
        <f>+D44*E44</f>
        <v>0</v>
      </c>
      <c r="G44" s="119"/>
    </row>
    <row r="45" spans="1:7" s="52" customFormat="1" ht="13.5" customHeight="1" x14ac:dyDescent="0.35">
      <c r="A45" s="136" t="s">
        <v>56</v>
      </c>
      <c r="B45" s="132"/>
      <c r="C45" s="132"/>
      <c r="D45" s="97">
        <f>+'CRP Summary'!E10</f>
        <v>0</v>
      </c>
      <c r="E45" s="138">
        <v>18.579999999999998</v>
      </c>
      <c r="F45" s="158">
        <f>+D45*E45</f>
        <v>0</v>
      </c>
      <c r="G45" s="119"/>
    </row>
    <row r="46" spans="1:7" s="52" customFormat="1" ht="13.5" customHeight="1" x14ac:dyDescent="0.35">
      <c r="A46" s="136" t="s">
        <v>57</v>
      </c>
      <c r="B46" s="132"/>
      <c r="C46" s="132"/>
      <c r="D46" s="97">
        <f>'CRP Staff 6'!G40</f>
        <v>0</v>
      </c>
      <c r="E46" s="138">
        <v>0.5</v>
      </c>
      <c r="F46" s="158">
        <f>+D46*E46</f>
        <v>0</v>
      </c>
      <c r="G46" s="119"/>
    </row>
    <row r="47" spans="1:7" ht="13.5" customHeight="1" x14ac:dyDescent="0.35">
      <c r="A47" s="136"/>
      <c r="B47" s="132"/>
      <c r="C47" s="132"/>
      <c r="D47" s="143"/>
      <c r="E47" s="143"/>
      <c r="F47" s="132"/>
      <c r="G47" s="119"/>
    </row>
    <row r="48" spans="1:7" ht="13.5" customHeight="1" x14ac:dyDescent="0.35">
      <c r="A48" s="136" t="s">
        <v>120</v>
      </c>
      <c r="B48" s="132"/>
      <c r="C48" s="132"/>
      <c r="D48" s="143"/>
      <c r="E48" s="143"/>
      <c r="F48" s="132"/>
      <c r="G48" s="119"/>
    </row>
    <row r="49" spans="1:7" ht="13.5" customHeight="1" x14ac:dyDescent="0.35">
      <c r="A49" s="136" t="s">
        <v>58</v>
      </c>
      <c r="B49" s="132"/>
      <c r="C49" s="132"/>
      <c r="D49" s="143"/>
      <c r="E49" s="143"/>
      <c r="F49" s="132"/>
      <c r="G49" s="119"/>
    </row>
    <row r="50" spans="1:7" s="98" customFormat="1" ht="13.5" customHeight="1" x14ac:dyDescent="0.35">
      <c r="A50" s="136"/>
      <c r="B50" s="132"/>
      <c r="C50" s="132"/>
      <c r="D50" s="143"/>
      <c r="E50" s="143"/>
      <c r="F50" s="132"/>
      <c r="G50" s="119"/>
    </row>
    <row r="51" spans="1:7" ht="13.5" customHeight="1" x14ac:dyDescent="0.35">
      <c r="A51" s="136" t="s">
        <v>107</v>
      </c>
      <c r="B51" s="132"/>
      <c r="C51" s="132"/>
      <c r="D51" s="143"/>
      <c r="E51" s="136"/>
      <c r="F51" s="157">
        <f>'CRP Summary'!F21</f>
        <v>0</v>
      </c>
      <c r="G51" s="119"/>
    </row>
    <row r="52" spans="1:7" s="98" customFormat="1" ht="13.5" customHeight="1" x14ac:dyDescent="0.35">
      <c r="A52" s="136"/>
      <c r="B52" s="132"/>
      <c r="C52" s="132"/>
      <c r="D52" s="143"/>
      <c r="E52" s="132"/>
      <c r="F52" s="156"/>
      <c r="G52" s="119"/>
    </row>
    <row r="53" spans="1:7" ht="13.5" customHeight="1" x14ac:dyDescent="0.35">
      <c r="A53" s="145"/>
      <c r="B53" s="144"/>
      <c r="C53" s="144"/>
      <c r="D53" s="146"/>
      <c r="E53" s="147" t="s">
        <v>59</v>
      </c>
      <c r="F53" s="159">
        <f>IF(SUM(F18:F51)=0,0,SUM(F18:F46)+F51)</f>
        <v>0</v>
      </c>
      <c r="G53" s="119"/>
    </row>
    <row r="54" spans="1:7" ht="13.5" customHeight="1" x14ac:dyDescent="0.35">
      <c r="A54" s="148"/>
      <c r="B54" s="148"/>
      <c r="C54" s="148"/>
      <c r="D54" s="149"/>
      <c r="E54" s="119"/>
      <c r="F54" s="119"/>
      <c r="G54" s="119"/>
    </row>
    <row r="55" spans="1:7" ht="13.5" customHeight="1" x14ac:dyDescent="0.35">
      <c r="A55" s="119"/>
      <c r="B55" s="150"/>
      <c r="C55" s="150"/>
      <c r="D55" s="119"/>
      <c r="E55" s="119"/>
      <c r="F55" s="119"/>
      <c r="G55" s="119"/>
    </row>
    <row r="56" spans="1:7" ht="13.5" customHeight="1" x14ac:dyDescent="0.35">
      <c r="A56" s="151" t="s">
        <v>60</v>
      </c>
      <c r="B56" s="119"/>
      <c r="C56" s="119"/>
      <c r="D56" s="119"/>
      <c r="E56" s="119"/>
      <c r="F56" s="119"/>
      <c r="G56" s="119"/>
    </row>
    <row r="57" spans="1:7" ht="13.5" customHeight="1" x14ac:dyDescent="0.35">
      <c r="A57" s="151" t="s">
        <v>61</v>
      </c>
      <c r="B57" s="119"/>
      <c r="C57" s="119"/>
      <c r="D57" s="119"/>
      <c r="E57" s="119"/>
      <c r="F57" s="119"/>
      <c r="G57" s="119"/>
    </row>
    <row r="58" spans="1:7" ht="13.5" customHeight="1" x14ac:dyDescent="0.35">
      <c r="A58" s="119"/>
      <c r="B58" s="119"/>
      <c r="C58" s="119"/>
      <c r="D58" s="119"/>
      <c r="E58" s="119"/>
      <c r="F58" s="119"/>
      <c r="G58" s="119"/>
    </row>
  </sheetData>
  <sheetProtection algorithmName="SHA-512" hashValue="fFSVbOLhmb+3eji0izaUH80PqpyPZjjnOLWjD/7hCKEj5Q1sb4vdMolpsbCjZynYZe/qOHZ9OGnf/u0JH9enyQ==" saltValue="I/bA4huHDqtQiSwsrW6OEg==" spinCount="100000" sheet="1"/>
  <mergeCells count="3">
    <mergeCell ref="D2:F2"/>
    <mergeCell ref="E11:F11"/>
    <mergeCell ref="E12:F12"/>
  </mergeCells>
  <pageMargins left="0.7" right="0.7" top="0.75" bottom="0.75" header="0.3" footer="0.3"/>
  <pageSetup scale="79" orientation="portrait" horizontalDpi="1200" verticalDpi="1200" r:id="rId1"/>
  <colBreaks count="1" manualBreakCount="1">
    <brk id="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F8428-8B84-43B8-B783-C6CA88D54ED6}">
  <dimension ref="A1:X33"/>
  <sheetViews>
    <sheetView workbookViewId="0">
      <selection activeCell="H1" sqref="H1"/>
    </sheetView>
  </sheetViews>
  <sheetFormatPr defaultRowHeight="14.5" x14ac:dyDescent="0.35"/>
  <sheetData>
    <row r="1" spans="1:24" ht="32.5" x14ac:dyDescent="0.35">
      <c r="A1" s="79" t="s">
        <v>116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</row>
    <row r="2" spans="1:24" ht="20" x14ac:dyDescent="0.35">
      <c r="A2" s="80" t="s">
        <v>78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</row>
    <row r="3" spans="1:24" ht="15.5" x14ac:dyDescent="0.35">
      <c r="A3" s="81" t="s">
        <v>117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</row>
    <row r="4" spans="1:24" x14ac:dyDescent="0.35">
      <c r="A4" s="82" t="s">
        <v>79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</row>
    <row r="5" spans="1:24" x14ac:dyDescent="0.35">
      <c r="A5" s="83" t="s">
        <v>80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24" x14ac:dyDescent="0.35">
      <c r="A6" s="82" t="s">
        <v>81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</row>
    <row r="7" spans="1:24" x14ac:dyDescent="0.35">
      <c r="A7" s="83" t="s">
        <v>82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</row>
    <row r="8" spans="1:24" x14ac:dyDescent="0.35">
      <c r="A8" s="83" t="s">
        <v>83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</row>
    <row r="9" spans="1:24" x14ac:dyDescent="0.35">
      <c r="A9" s="82" t="s">
        <v>84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</row>
    <row r="10" spans="1:24" x14ac:dyDescent="0.35">
      <c r="A10" s="83" t="s">
        <v>85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1:24" x14ac:dyDescent="0.35">
      <c r="A11" s="82" t="s">
        <v>86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</row>
    <row r="12" spans="1:24" x14ac:dyDescent="0.35">
      <c r="A12" s="83" t="s">
        <v>87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</row>
    <row r="13" spans="1:24" x14ac:dyDescent="0.35">
      <c r="A13" s="82" t="s">
        <v>88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</row>
    <row r="14" spans="1:24" x14ac:dyDescent="0.35">
      <c r="A14" s="83" t="s">
        <v>89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</row>
    <row r="15" spans="1:24" x14ac:dyDescent="0.35">
      <c r="A15" s="82" t="s">
        <v>90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</row>
    <row r="16" spans="1:24" x14ac:dyDescent="0.35">
      <c r="A16" s="83" t="s">
        <v>91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</row>
    <row r="17" spans="1:24" x14ac:dyDescent="0.3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</row>
    <row r="18" spans="1:24" ht="21.5" x14ac:dyDescent="0.35">
      <c r="A18" s="84" t="s">
        <v>92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</row>
    <row r="19" spans="1:24" x14ac:dyDescent="0.3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</row>
    <row r="20" spans="1:24" ht="15.5" x14ac:dyDescent="0.35">
      <c r="A20" s="81" t="s">
        <v>93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</row>
    <row r="21" spans="1:24" x14ac:dyDescent="0.35">
      <c r="A21" s="82" t="s">
        <v>94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</row>
    <row r="22" spans="1:24" x14ac:dyDescent="0.35">
      <c r="A22" s="83" t="s">
        <v>95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</row>
    <row r="23" spans="1:24" x14ac:dyDescent="0.35">
      <c r="A23" s="82" t="s">
        <v>96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</row>
    <row r="24" spans="1:24" x14ac:dyDescent="0.35">
      <c r="A24" s="83" t="s">
        <v>97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</row>
    <row r="25" spans="1:24" x14ac:dyDescent="0.35">
      <c r="A25" s="82" t="s">
        <v>118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</row>
    <row r="26" spans="1:24" x14ac:dyDescent="0.35">
      <c r="A26" s="82" t="s">
        <v>98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</row>
    <row r="27" spans="1:24" x14ac:dyDescent="0.35">
      <c r="A27" s="82" t="s">
        <v>99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</row>
    <row r="28" spans="1:24" x14ac:dyDescent="0.35">
      <c r="A28" s="82" t="s">
        <v>100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</row>
    <row r="29" spans="1:24" x14ac:dyDescent="0.35">
      <c r="A29" s="83" t="s">
        <v>101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</row>
    <row r="30" spans="1:24" x14ac:dyDescent="0.35">
      <c r="A30" s="82" t="s">
        <v>102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</row>
    <row r="31" spans="1:24" x14ac:dyDescent="0.35">
      <c r="A31" s="82" t="s">
        <v>103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</row>
    <row r="32" spans="1:24" x14ac:dyDescent="0.35">
      <c r="A32" s="82" t="s">
        <v>104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</row>
    <row r="33" spans="1:24" x14ac:dyDescent="0.3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</row>
  </sheetData>
  <sheetProtection password="F30A" sheet="1" objects="1" scenarios="1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A7BEB-C50B-49AF-9CBE-9A25F97C86F4}">
  <dimension ref="A1:F37"/>
  <sheetViews>
    <sheetView workbookViewId="0">
      <selection activeCell="C7" sqref="C7"/>
    </sheetView>
  </sheetViews>
  <sheetFormatPr defaultRowHeight="14.5" x14ac:dyDescent="0.35"/>
  <cols>
    <col min="1" max="1" width="34.26953125" customWidth="1"/>
    <col min="2" max="2" width="14.26953125" customWidth="1"/>
    <col min="3" max="3" width="17.54296875" customWidth="1"/>
  </cols>
  <sheetData>
    <row r="1" spans="1:6" x14ac:dyDescent="0.35">
      <c r="A1" s="161" t="s">
        <v>109</v>
      </c>
      <c r="B1" s="161"/>
      <c r="C1" s="161"/>
      <c r="D1" s="1"/>
    </row>
    <row r="2" spans="1:6" ht="15" thickBot="1" x14ac:dyDescent="0.4">
      <c r="A2" s="12" t="s">
        <v>15</v>
      </c>
      <c r="B2" s="60" t="str">
        <f>IF('DIF CE Tracking'!B7="", "Enter Month on DIF CE Tracking Sheet", 'DIF CE Tracking'!B7)</f>
        <v>Enter Month on DIF CE Tracking Sheet</v>
      </c>
      <c r="C2" s="2"/>
    </row>
    <row r="3" spans="1:6" x14ac:dyDescent="0.35">
      <c r="A3" s="3"/>
      <c r="B3" s="11"/>
      <c r="C3" s="1"/>
      <c r="D3" s="1"/>
    </row>
    <row r="4" spans="1:6" ht="15" thickBot="1" x14ac:dyDescent="0.4">
      <c r="A4" s="5" t="s">
        <v>13</v>
      </c>
      <c r="B4" s="10" t="s">
        <v>14</v>
      </c>
      <c r="C4" s="10" t="s">
        <v>3</v>
      </c>
      <c r="D4" s="1"/>
    </row>
    <row r="5" spans="1:6" x14ac:dyDescent="0.35">
      <c r="A5" s="19"/>
      <c r="B5" s="23"/>
      <c r="C5" s="25"/>
      <c r="F5" t="s">
        <v>21</v>
      </c>
    </row>
    <row r="6" spans="1:6" x14ac:dyDescent="0.35">
      <c r="A6" s="19"/>
      <c r="B6" s="23"/>
      <c r="C6" s="25"/>
    </row>
    <row r="7" spans="1:6" x14ac:dyDescent="0.35">
      <c r="A7" s="19"/>
      <c r="B7" s="23"/>
      <c r="C7" s="25"/>
    </row>
    <row r="8" spans="1:6" x14ac:dyDescent="0.35">
      <c r="A8" s="19"/>
      <c r="B8" s="23"/>
      <c r="C8" s="25"/>
    </row>
    <row r="9" spans="1:6" x14ac:dyDescent="0.35">
      <c r="A9" s="19"/>
      <c r="B9" s="23"/>
      <c r="C9" s="25"/>
    </row>
    <row r="10" spans="1:6" x14ac:dyDescent="0.35">
      <c r="A10" s="19"/>
      <c r="B10" s="23"/>
      <c r="C10" s="25"/>
    </row>
    <row r="11" spans="1:6" x14ac:dyDescent="0.35">
      <c r="A11" s="19"/>
      <c r="B11" s="23"/>
      <c r="C11" s="25"/>
    </row>
    <row r="12" spans="1:6" x14ac:dyDescent="0.35">
      <c r="A12" s="19"/>
      <c r="B12" s="23"/>
      <c r="C12" s="25"/>
    </row>
    <row r="13" spans="1:6" x14ac:dyDescent="0.35">
      <c r="A13" s="19"/>
      <c r="B13" s="23"/>
      <c r="C13" s="25"/>
    </row>
    <row r="14" spans="1:6" x14ac:dyDescent="0.35">
      <c r="A14" s="19"/>
      <c r="B14" s="23"/>
      <c r="C14" s="25"/>
    </row>
    <row r="15" spans="1:6" x14ac:dyDescent="0.35">
      <c r="A15" s="19"/>
      <c r="B15" s="23"/>
      <c r="C15" s="25"/>
    </row>
    <row r="16" spans="1:6" x14ac:dyDescent="0.35">
      <c r="A16" s="19"/>
      <c r="B16" s="23"/>
      <c r="C16" s="25"/>
    </row>
    <row r="17" spans="1:3" x14ac:dyDescent="0.35">
      <c r="A17" s="19"/>
      <c r="B17" s="23"/>
      <c r="C17" s="25"/>
    </row>
    <row r="18" spans="1:3" x14ac:dyDescent="0.35">
      <c r="A18" s="19"/>
      <c r="B18" s="23"/>
      <c r="C18" s="25"/>
    </row>
    <row r="19" spans="1:3" x14ac:dyDescent="0.35">
      <c r="A19" s="19"/>
      <c r="B19" s="23"/>
      <c r="C19" s="25"/>
    </row>
    <row r="20" spans="1:3" x14ac:dyDescent="0.35">
      <c r="A20" s="19"/>
      <c r="B20" s="23"/>
      <c r="C20" s="25"/>
    </row>
    <row r="21" spans="1:3" x14ac:dyDescent="0.35">
      <c r="A21" s="19"/>
      <c r="B21" s="23"/>
      <c r="C21" s="25"/>
    </row>
    <row r="22" spans="1:3" x14ac:dyDescent="0.35">
      <c r="A22" s="19"/>
      <c r="B22" s="23"/>
      <c r="C22" s="25"/>
    </row>
    <row r="23" spans="1:3" x14ac:dyDescent="0.35">
      <c r="A23" s="19"/>
      <c r="B23" s="23"/>
      <c r="C23" s="25"/>
    </row>
    <row r="24" spans="1:3" x14ac:dyDescent="0.35">
      <c r="A24" s="19"/>
      <c r="B24" s="23"/>
      <c r="C24" s="25"/>
    </row>
    <row r="25" spans="1:3" x14ac:dyDescent="0.35">
      <c r="A25" s="19"/>
      <c r="B25" s="23"/>
      <c r="C25" s="25"/>
    </row>
    <row r="26" spans="1:3" x14ac:dyDescent="0.35">
      <c r="A26" s="19"/>
      <c r="B26" s="23"/>
      <c r="C26" s="25"/>
    </row>
    <row r="27" spans="1:3" x14ac:dyDescent="0.35">
      <c r="A27" s="19"/>
      <c r="B27" s="23"/>
      <c r="C27" s="25"/>
    </row>
    <row r="28" spans="1:3" x14ac:dyDescent="0.35">
      <c r="A28" s="19"/>
      <c r="B28" s="23"/>
      <c r="C28" s="25"/>
    </row>
    <row r="29" spans="1:3" x14ac:dyDescent="0.35">
      <c r="A29" s="19"/>
      <c r="B29" s="23"/>
      <c r="C29" s="25"/>
    </row>
    <row r="30" spans="1:3" x14ac:dyDescent="0.35">
      <c r="A30" s="19"/>
      <c r="B30" s="23"/>
      <c r="C30" s="25"/>
    </row>
    <row r="31" spans="1:3" x14ac:dyDescent="0.35">
      <c r="A31" s="19"/>
      <c r="B31" s="23"/>
      <c r="C31" s="25"/>
    </row>
    <row r="32" spans="1:3" x14ac:dyDescent="0.35">
      <c r="A32" s="19"/>
      <c r="B32" s="23"/>
      <c r="C32" s="25"/>
    </row>
    <row r="33" spans="1:3" x14ac:dyDescent="0.35">
      <c r="A33" s="19"/>
      <c r="B33" s="23"/>
      <c r="C33" s="25"/>
    </row>
    <row r="34" spans="1:3" x14ac:dyDescent="0.35">
      <c r="A34" s="19"/>
      <c r="B34" s="23"/>
      <c r="C34" s="25"/>
    </row>
    <row r="35" spans="1:3" ht="15" thickBot="1" x14ac:dyDescent="0.4">
      <c r="A35" s="20"/>
      <c r="B35" s="24"/>
      <c r="C35" s="26"/>
    </row>
    <row r="36" spans="1:3" x14ac:dyDescent="0.35">
      <c r="A36" s="1" t="s">
        <v>6</v>
      </c>
      <c r="C36" s="27">
        <f>SUM(C5:C35)</f>
        <v>0</v>
      </c>
    </row>
    <row r="37" spans="1:3" x14ac:dyDescent="0.35">
      <c r="B37" s="9"/>
    </row>
  </sheetData>
  <sheetProtection password="F30A" sheet="1" selectLockedCells="1"/>
  <mergeCells count="1">
    <mergeCell ref="A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1632E-8712-4791-9122-F44187F27ED5}">
  <dimension ref="A1:R41"/>
  <sheetViews>
    <sheetView workbookViewId="0">
      <selection activeCell="D14" sqref="D14"/>
    </sheetView>
  </sheetViews>
  <sheetFormatPr defaultRowHeight="14.5" x14ac:dyDescent="0.35"/>
  <cols>
    <col min="1" max="1" width="5" customWidth="1"/>
    <col min="2" max="2" width="18.54296875" customWidth="1"/>
    <col min="3" max="3" width="20.453125" customWidth="1"/>
    <col min="4" max="4" width="23.1796875" customWidth="1"/>
    <col min="5" max="5" width="20.453125" customWidth="1"/>
    <col min="6" max="6" width="37.81640625" customWidth="1"/>
    <col min="7" max="7" width="8.08984375" customWidth="1"/>
    <col min="8" max="8" width="35.81640625" style="72" customWidth="1"/>
    <col min="9" max="9" width="5.90625" style="8" customWidth="1"/>
    <col min="10" max="10" width="15.453125" style="72" customWidth="1"/>
    <col min="11" max="11" width="3.1796875" style="72" customWidth="1"/>
    <col min="12" max="12" width="11.26953125" customWidth="1"/>
    <col min="19" max="19" width="12.453125" customWidth="1"/>
  </cols>
  <sheetData>
    <row r="1" spans="1:18" x14ac:dyDescent="0.35">
      <c r="A1" s="161" t="s">
        <v>110</v>
      </c>
      <c r="B1" s="161"/>
      <c r="C1" s="161"/>
      <c r="D1" s="161"/>
      <c r="E1" s="161"/>
      <c r="F1" s="161"/>
      <c r="G1" s="49"/>
      <c r="H1" s="69"/>
      <c r="I1" s="69"/>
      <c r="J1" s="69"/>
      <c r="K1" s="69"/>
      <c r="L1" s="49"/>
      <c r="M1" s="1"/>
    </row>
    <row r="2" spans="1:18" x14ac:dyDescent="0.35">
      <c r="A2" s="2"/>
      <c r="B2" s="2"/>
      <c r="C2" s="2"/>
      <c r="D2" s="2"/>
      <c r="E2" s="2"/>
      <c r="F2" s="21"/>
      <c r="G2" s="2"/>
      <c r="H2" s="69"/>
      <c r="I2" s="69"/>
      <c r="J2" s="69"/>
      <c r="K2" s="69"/>
      <c r="L2" s="2"/>
      <c r="M2" s="1"/>
    </row>
    <row r="3" spans="1:18" ht="15" thickBot="1" x14ac:dyDescent="0.4">
      <c r="A3" s="163" t="s">
        <v>0</v>
      </c>
      <c r="B3" s="163"/>
      <c r="C3" s="57"/>
      <c r="E3" s="14" t="s">
        <v>1</v>
      </c>
      <c r="F3" s="58"/>
      <c r="G3" s="1"/>
      <c r="H3" s="1"/>
      <c r="I3" s="69"/>
      <c r="J3" s="1"/>
      <c r="K3" s="1"/>
      <c r="L3" s="15" t="s">
        <v>17</v>
      </c>
    </row>
    <row r="4" spans="1:18" ht="15.5" thickTop="1" thickBot="1" x14ac:dyDescent="0.4">
      <c r="A4" s="163" t="s">
        <v>16</v>
      </c>
      <c r="B4" s="163"/>
      <c r="C4" s="59"/>
      <c r="E4" s="14" t="s">
        <v>7</v>
      </c>
      <c r="F4" s="62" t="str">
        <f>IF('DIF CE Tracking'!B7="", "Enter Month on DIF CE Tracking Sheet", 'DIF CE Tracking'!B7)</f>
        <v>Enter Month on DIF CE Tracking Sheet</v>
      </c>
      <c r="G4" s="1"/>
      <c r="H4" s="1"/>
      <c r="I4" s="69"/>
      <c r="J4" s="1"/>
      <c r="K4" s="1"/>
      <c r="L4" s="15" t="s">
        <v>18</v>
      </c>
    </row>
    <row r="5" spans="1:18" ht="15.5" thickTop="1" thickBot="1" x14ac:dyDescent="0.4">
      <c r="A5" s="163" t="s">
        <v>40</v>
      </c>
      <c r="B5" s="163"/>
      <c r="C5" s="61" t="str">
        <f>IF('DIF CE Tracking'!B3="", "Enter CRP Name on DIF CE Tracking Sheet", 'DIF CE Tracking'!B3)</f>
        <v>Enter CRP Name on DIF CE Tracking Sheet</v>
      </c>
      <c r="E5" s="33" t="s">
        <v>41</v>
      </c>
      <c r="F5" s="63" t="str">
        <f>IF('DIF CE Tracking'!B6="", "Enter Vendor # on DIF CE Tracking Sheet", 'DIF CE Tracking'!B6)</f>
        <v>Enter Vendor # on DIF CE Tracking Sheet</v>
      </c>
      <c r="G5" s="1"/>
      <c r="H5" s="1"/>
      <c r="I5" s="69"/>
      <c r="J5" s="1"/>
      <c r="K5" s="1"/>
      <c r="L5" s="15" t="s">
        <v>19</v>
      </c>
    </row>
    <row r="6" spans="1:18" x14ac:dyDescent="0.35">
      <c r="A6" s="164" t="s">
        <v>111</v>
      </c>
      <c r="B6" s="164"/>
      <c r="C6" s="164"/>
      <c r="D6" s="164"/>
      <c r="E6" s="164"/>
      <c r="F6" s="164"/>
      <c r="G6" s="22"/>
      <c r="H6" s="70"/>
      <c r="I6" s="70"/>
      <c r="J6" s="70"/>
      <c r="K6" s="70"/>
      <c r="L6" s="15"/>
    </row>
    <row r="7" spans="1:18" x14ac:dyDescent="0.35">
      <c r="A7" s="1"/>
      <c r="B7" s="162" t="s">
        <v>112</v>
      </c>
      <c r="C7" s="162"/>
      <c r="D7" s="162"/>
      <c r="E7" s="1"/>
      <c r="F7" s="1"/>
      <c r="G7" s="1"/>
      <c r="H7" s="1"/>
      <c r="I7" s="69"/>
      <c r="J7" s="1"/>
      <c r="K7" s="1"/>
      <c r="L7" s="1"/>
    </row>
    <row r="8" spans="1:18" ht="59.4" customHeight="1" thickBot="1" x14ac:dyDescent="0.4">
      <c r="A8" s="4" t="s">
        <v>8</v>
      </c>
      <c r="B8" s="10" t="s">
        <v>22</v>
      </c>
      <c r="C8" s="10" t="s">
        <v>23</v>
      </c>
      <c r="D8" s="10" t="s">
        <v>73</v>
      </c>
      <c r="E8" s="10" t="s">
        <v>24</v>
      </c>
      <c r="F8" s="10" t="s">
        <v>113</v>
      </c>
      <c r="G8" s="10" t="s">
        <v>75</v>
      </c>
      <c r="H8" s="10" t="s">
        <v>77</v>
      </c>
      <c r="I8" s="10" t="s">
        <v>74</v>
      </c>
      <c r="J8" s="10" t="s">
        <v>76</v>
      </c>
      <c r="K8" s="76"/>
      <c r="L8" s="32"/>
      <c r="M8" s="32"/>
    </row>
    <row r="9" spans="1:18" x14ac:dyDescent="0.35">
      <c r="A9" s="8">
        <v>1</v>
      </c>
      <c r="B9" s="17"/>
      <c r="C9" s="17"/>
      <c r="D9" s="17"/>
      <c r="E9">
        <f>SUM(B9:D9)</f>
        <v>0</v>
      </c>
      <c r="F9" s="19"/>
      <c r="G9" s="99"/>
      <c r="H9" s="19"/>
      <c r="I9" s="77">
        <v>0.5</v>
      </c>
      <c r="J9" s="90">
        <f>G9*I9</f>
        <v>0</v>
      </c>
      <c r="L9" s="165" t="s">
        <v>114</v>
      </c>
      <c r="M9" s="165"/>
      <c r="N9" s="165"/>
      <c r="O9" s="165"/>
      <c r="P9" s="165"/>
      <c r="Q9" s="165"/>
      <c r="R9" s="165"/>
    </row>
    <row r="10" spans="1:18" x14ac:dyDescent="0.35">
      <c r="A10" s="8">
        <v>2</v>
      </c>
      <c r="B10" s="17"/>
      <c r="C10" s="17"/>
      <c r="D10" s="17"/>
      <c r="E10">
        <f t="shared" ref="E10:E39" si="0">SUM(B10:D10)</f>
        <v>0</v>
      </c>
      <c r="F10" s="19"/>
      <c r="G10" s="99"/>
      <c r="H10" s="19"/>
      <c r="I10" s="77">
        <v>0.5</v>
      </c>
      <c r="J10" s="90">
        <f t="shared" ref="J10:J39" si="1">G10*I10</f>
        <v>0</v>
      </c>
      <c r="L10" s="165"/>
      <c r="M10" s="165"/>
      <c r="N10" s="165"/>
      <c r="O10" s="165"/>
      <c r="P10" s="165"/>
      <c r="Q10" s="165"/>
      <c r="R10" s="165"/>
    </row>
    <row r="11" spans="1:18" x14ac:dyDescent="0.35">
      <c r="A11" s="8">
        <v>3</v>
      </c>
      <c r="B11" s="17"/>
      <c r="C11" s="17"/>
      <c r="D11" s="17"/>
      <c r="E11">
        <f t="shared" si="0"/>
        <v>0</v>
      </c>
      <c r="F11" s="19"/>
      <c r="G11" s="99"/>
      <c r="H11" s="19"/>
      <c r="I11" s="77">
        <v>0.5</v>
      </c>
      <c r="J11" s="90">
        <f t="shared" si="1"/>
        <v>0</v>
      </c>
    </row>
    <row r="12" spans="1:18" x14ac:dyDescent="0.35">
      <c r="A12" s="8">
        <v>4</v>
      </c>
      <c r="B12" s="17"/>
      <c r="C12" s="17"/>
      <c r="D12" s="17"/>
      <c r="E12">
        <f t="shared" si="0"/>
        <v>0</v>
      </c>
      <c r="F12" s="19"/>
      <c r="G12" s="99"/>
      <c r="H12" s="19"/>
      <c r="I12" s="77">
        <v>0.5</v>
      </c>
      <c r="J12" s="90">
        <f t="shared" si="1"/>
        <v>0</v>
      </c>
    </row>
    <row r="13" spans="1:18" x14ac:dyDescent="0.35">
      <c r="A13" s="8">
        <v>5</v>
      </c>
      <c r="B13" s="17"/>
      <c r="C13" s="17"/>
      <c r="D13" s="17"/>
      <c r="E13">
        <f t="shared" si="0"/>
        <v>0</v>
      </c>
      <c r="F13" s="19"/>
      <c r="G13" s="99"/>
      <c r="H13" s="19"/>
      <c r="I13" s="77">
        <v>0.5</v>
      </c>
      <c r="J13" s="90">
        <f t="shared" si="1"/>
        <v>0</v>
      </c>
      <c r="L13" s="165"/>
      <c r="M13" s="165"/>
      <c r="N13" s="165"/>
      <c r="O13" s="165"/>
      <c r="P13" s="165"/>
      <c r="Q13" s="165"/>
      <c r="R13" s="165"/>
    </row>
    <row r="14" spans="1:18" x14ac:dyDescent="0.35">
      <c r="A14" s="8">
        <v>6</v>
      </c>
      <c r="B14" s="17"/>
      <c r="C14" s="17"/>
      <c r="D14" s="17"/>
      <c r="E14">
        <f t="shared" si="0"/>
        <v>0</v>
      </c>
      <c r="F14" s="19"/>
      <c r="G14" s="99"/>
      <c r="H14" s="19"/>
      <c r="I14" s="77">
        <v>0.5</v>
      </c>
      <c r="J14" s="90">
        <f t="shared" si="1"/>
        <v>0</v>
      </c>
      <c r="L14" s="165"/>
      <c r="M14" s="165"/>
      <c r="N14" s="165"/>
      <c r="O14" s="165"/>
      <c r="P14" s="165"/>
      <c r="Q14" s="165"/>
      <c r="R14" s="165"/>
    </row>
    <row r="15" spans="1:18" x14ac:dyDescent="0.35">
      <c r="A15" s="8">
        <v>7</v>
      </c>
      <c r="B15" s="17"/>
      <c r="C15" s="17"/>
      <c r="D15" s="17"/>
      <c r="E15">
        <f t="shared" si="0"/>
        <v>0</v>
      </c>
      <c r="F15" s="19"/>
      <c r="G15" s="99"/>
      <c r="H15" s="19"/>
      <c r="I15" s="77">
        <v>0.5</v>
      </c>
      <c r="J15" s="90">
        <f t="shared" si="1"/>
        <v>0</v>
      </c>
    </row>
    <row r="16" spans="1:18" x14ac:dyDescent="0.35">
      <c r="A16" s="8">
        <v>8</v>
      </c>
      <c r="B16" s="17"/>
      <c r="C16" s="17"/>
      <c r="D16" s="17"/>
      <c r="E16">
        <f t="shared" si="0"/>
        <v>0</v>
      </c>
      <c r="F16" s="19"/>
      <c r="G16" s="99"/>
      <c r="H16" s="100"/>
      <c r="I16" s="77">
        <v>0.5</v>
      </c>
      <c r="J16" s="90">
        <f t="shared" si="1"/>
        <v>0</v>
      </c>
    </row>
    <row r="17" spans="1:18" ht="14.5" customHeight="1" x14ac:dyDescent="0.35">
      <c r="A17" s="8">
        <v>9</v>
      </c>
      <c r="B17" s="17"/>
      <c r="C17" s="17"/>
      <c r="D17" s="17"/>
      <c r="E17">
        <f t="shared" si="0"/>
        <v>0</v>
      </c>
      <c r="F17" s="19"/>
      <c r="G17" s="99"/>
      <c r="H17" s="19"/>
      <c r="I17" s="77">
        <v>0.5</v>
      </c>
      <c r="J17" s="90">
        <f t="shared" si="1"/>
        <v>0</v>
      </c>
      <c r="L17" s="165"/>
      <c r="M17" s="165"/>
      <c r="N17" s="165"/>
      <c r="O17" s="165"/>
      <c r="P17" s="165"/>
      <c r="Q17" s="165"/>
      <c r="R17" s="165"/>
    </row>
    <row r="18" spans="1:18" x14ac:dyDescent="0.35">
      <c r="A18" s="8">
        <v>10</v>
      </c>
      <c r="B18" s="17"/>
      <c r="C18" s="17"/>
      <c r="D18" s="17"/>
      <c r="E18">
        <f t="shared" si="0"/>
        <v>0</v>
      </c>
      <c r="F18" s="19"/>
      <c r="G18" s="99"/>
      <c r="H18" s="19"/>
      <c r="I18" s="77">
        <v>0.5</v>
      </c>
      <c r="J18" s="90">
        <f t="shared" si="1"/>
        <v>0</v>
      </c>
      <c r="L18" s="165"/>
      <c r="M18" s="165"/>
      <c r="N18" s="165"/>
      <c r="O18" s="165"/>
      <c r="P18" s="165"/>
      <c r="Q18" s="165"/>
      <c r="R18" s="165"/>
    </row>
    <row r="19" spans="1:18" x14ac:dyDescent="0.35">
      <c r="A19" s="8">
        <v>11</v>
      </c>
      <c r="B19" s="17"/>
      <c r="C19" s="17"/>
      <c r="D19" s="17"/>
      <c r="E19">
        <f t="shared" si="0"/>
        <v>0</v>
      </c>
      <c r="F19" s="19"/>
      <c r="G19" s="99"/>
      <c r="H19" s="19"/>
      <c r="I19" s="77">
        <v>0.5</v>
      </c>
      <c r="J19" s="90">
        <f t="shared" si="1"/>
        <v>0</v>
      </c>
      <c r="L19" s="165"/>
      <c r="M19" s="165"/>
      <c r="N19" s="165"/>
      <c r="O19" s="165"/>
      <c r="P19" s="165"/>
      <c r="Q19" s="165"/>
      <c r="R19" s="165"/>
    </row>
    <row r="20" spans="1:18" x14ac:dyDescent="0.35">
      <c r="A20" s="8">
        <v>12</v>
      </c>
      <c r="B20" s="17"/>
      <c r="C20" s="17"/>
      <c r="D20" s="17"/>
      <c r="E20">
        <f t="shared" si="0"/>
        <v>0</v>
      </c>
      <c r="F20" s="19"/>
      <c r="G20" s="99"/>
      <c r="H20" s="19"/>
      <c r="I20" s="77">
        <v>0.5</v>
      </c>
      <c r="J20" s="90">
        <f t="shared" si="1"/>
        <v>0</v>
      </c>
    </row>
    <row r="21" spans="1:18" x14ac:dyDescent="0.35">
      <c r="A21" s="8">
        <v>13</v>
      </c>
      <c r="B21" s="17"/>
      <c r="C21" s="17"/>
      <c r="D21" s="17"/>
      <c r="E21">
        <f t="shared" si="0"/>
        <v>0</v>
      </c>
      <c r="F21" s="19"/>
      <c r="G21" s="99"/>
      <c r="H21" s="19"/>
      <c r="I21" s="77">
        <v>0.5</v>
      </c>
      <c r="J21" s="90">
        <f t="shared" si="1"/>
        <v>0</v>
      </c>
    </row>
    <row r="22" spans="1:18" x14ac:dyDescent="0.35">
      <c r="A22" s="8">
        <v>14</v>
      </c>
      <c r="B22" s="17"/>
      <c r="C22" s="17"/>
      <c r="D22" s="17"/>
      <c r="E22">
        <f t="shared" si="0"/>
        <v>0</v>
      </c>
      <c r="F22" s="19"/>
      <c r="G22" s="99"/>
      <c r="H22" s="19"/>
      <c r="I22" s="77">
        <v>0.5</v>
      </c>
      <c r="J22" s="90">
        <f t="shared" si="1"/>
        <v>0</v>
      </c>
    </row>
    <row r="23" spans="1:18" ht="14.5" customHeight="1" x14ac:dyDescent="0.35">
      <c r="A23" s="8">
        <v>15</v>
      </c>
      <c r="B23" s="17"/>
      <c r="C23" s="17"/>
      <c r="D23" s="17"/>
      <c r="E23">
        <f t="shared" si="0"/>
        <v>0</v>
      </c>
      <c r="F23" s="19"/>
      <c r="G23" s="99"/>
      <c r="H23" s="19"/>
      <c r="I23" s="77">
        <v>0.5</v>
      </c>
      <c r="J23" s="90">
        <f t="shared" si="1"/>
        <v>0</v>
      </c>
    </row>
    <row r="24" spans="1:18" x14ac:dyDescent="0.35">
      <c r="A24" s="8">
        <v>16</v>
      </c>
      <c r="B24" s="17"/>
      <c r="C24" s="17"/>
      <c r="D24" s="17"/>
      <c r="E24">
        <f t="shared" si="0"/>
        <v>0</v>
      </c>
      <c r="F24" s="19"/>
      <c r="G24" s="99"/>
      <c r="H24" s="19"/>
      <c r="I24" s="77">
        <v>0.5</v>
      </c>
      <c r="J24" s="90">
        <f t="shared" si="1"/>
        <v>0</v>
      </c>
    </row>
    <row r="25" spans="1:18" ht="14.5" customHeight="1" x14ac:dyDescent="0.35">
      <c r="A25" s="8">
        <v>17</v>
      </c>
      <c r="B25" s="17"/>
      <c r="C25" s="17"/>
      <c r="D25" s="17"/>
      <c r="E25">
        <f t="shared" si="0"/>
        <v>0</v>
      </c>
      <c r="F25" s="19"/>
      <c r="G25" s="99"/>
      <c r="H25" s="19"/>
      <c r="I25" s="77">
        <v>0.5</v>
      </c>
      <c r="J25" s="90">
        <f t="shared" si="1"/>
        <v>0</v>
      </c>
      <c r="L25" s="165"/>
      <c r="M25" s="165"/>
      <c r="N25" s="165"/>
      <c r="O25" s="165"/>
      <c r="P25" s="165"/>
      <c r="Q25" s="165"/>
      <c r="R25" s="165"/>
    </row>
    <row r="26" spans="1:18" ht="14.5" customHeight="1" x14ac:dyDescent="0.35">
      <c r="A26" s="8">
        <v>18</v>
      </c>
      <c r="B26" s="17"/>
      <c r="C26" s="17"/>
      <c r="D26" s="17"/>
      <c r="E26">
        <f t="shared" si="0"/>
        <v>0</v>
      </c>
      <c r="F26" s="19"/>
      <c r="G26" s="99"/>
      <c r="H26" s="19"/>
      <c r="I26" s="77">
        <v>0.5</v>
      </c>
      <c r="J26" s="90">
        <f t="shared" si="1"/>
        <v>0</v>
      </c>
      <c r="L26" s="165"/>
      <c r="M26" s="165"/>
      <c r="N26" s="165"/>
      <c r="O26" s="165"/>
      <c r="P26" s="165"/>
      <c r="Q26" s="165"/>
      <c r="R26" s="165"/>
    </row>
    <row r="27" spans="1:18" x14ac:dyDescent="0.35">
      <c r="A27" s="8">
        <v>19</v>
      </c>
      <c r="B27" s="17"/>
      <c r="C27" s="17"/>
      <c r="D27" s="17"/>
      <c r="E27">
        <f t="shared" si="0"/>
        <v>0</v>
      </c>
      <c r="F27" s="19"/>
      <c r="G27" s="99"/>
      <c r="H27" s="19"/>
      <c r="I27" s="77">
        <v>0.5</v>
      </c>
      <c r="J27" s="90">
        <f t="shared" si="1"/>
        <v>0</v>
      </c>
    </row>
    <row r="28" spans="1:18" ht="14.5" customHeight="1" x14ac:dyDescent="0.35">
      <c r="A28" s="8">
        <v>20</v>
      </c>
      <c r="B28" s="17"/>
      <c r="C28" s="17"/>
      <c r="D28" s="17"/>
      <c r="E28">
        <f t="shared" si="0"/>
        <v>0</v>
      </c>
      <c r="F28" s="19"/>
      <c r="G28" s="99"/>
      <c r="H28" s="19"/>
      <c r="I28" s="77">
        <v>0.5</v>
      </c>
      <c r="J28" s="90">
        <f t="shared" si="1"/>
        <v>0</v>
      </c>
    </row>
    <row r="29" spans="1:18" ht="14.5" customHeight="1" x14ac:dyDescent="0.35">
      <c r="A29" s="8">
        <v>21</v>
      </c>
      <c r="B29" s="17"/>
      <c r="C29" s="17"/>
      <c r="D29" s="17"/>
      <c r="E29">
        <f t="shared" si="0"/>
        <v>0</v>
      </c>
      <c r="F29" s="19"/>
      <c r="G29" s="99"/>
      <c r="H29" s="19"/>
      <c r="I29" s="77">
        <v>0.5</v>
      </c>
      <c r="J29" s="90">
        <f t="shared" si="1"/>
        <v>0</v>
      </c>
      <c r="L29" s="166" t="s">
        <v>20</v>
      </c>
      <c r="M29" s="166"/>
      <c r="N29" s="166"/>
      <c r="O29" s="166"/>
      <c r="P29" s="166"/>
      <c r="Q29" s="166"/>
      <c r="R29" s="166"/>
    </row>
    <row r="30" spans="1:18" ht="14.5" customHeight="1" x14ac:dyDescent="0.35">
      <c r="A30" s="8">
        <v>22</v>
      </c>
      <c r="B30" s="17"/>
      <c r="C30" s="17"/>
      <c r="D30" s="17"/>
      <c r="E30">
        <f t="shared" si="0"/>
        <v>0</v>
      </c>
      <c r="F30" s="19"/>
      <c r="G30" s="99"/>
      <c r="H30" s="19"/>
      <c r="I30" s="77">
        <v>0.5</v>
      </c>
      <c r="J30" s="90">
        <f t="shared" si="1"/>
        <v>0</v>
      </c>
      <c r="L30" s="166"/>
      <c r="M30" s="166"/>
      <c r="N30" s="166"/>
      <c r="O30" s="166"/>
      <c r="P30" s="166"/>
      <c r="Q30" s="166"/>
      <c r="R30" s="166"/>
    </row>
    <row r="31" spans="1:18" ht="15" thickBot="1" x14ac:dyDescent="0.4">
      <c r="A31" s="8">
        <v>23</v>
      </c>
      <c r="B31" s="17"/>
      <c r="C31" s="17"/>
      <c r="D31" s="17"/>
      <c r="E31">
        <f t="shared" si="0"/>
        <v>0</v>
      </c>
      <c r="F31" s="19"/>
      <c r="G31" s="99"/>
      <c r="H31" s="19"/>
      <c r="I31" s="77">
        <v>0.5</v>
      </c>
      <c r="J31" s="90">
        <f t="shared" si="1"/>
        <v>0</v>
      </c>
    </row>
    <row r="32" spans="1:18" x14ac:dyDescent="0.35">
      <c r="A32" s="8">
        <v>24</v>
      </c>
      <c r="B32" s="17"/>
      <c r="C32" s="17"/>
      <c r="D32" s="17"/>
      <c r="E32">
        <f t="shared" si="0"/>
        <v>0</v>
      </c>
      <c r="F32" s="19"/>
      <c r="G32" s="99"/>
      <c r="H32" s="19"/>
      <c r="I32" s="77">
        <v>0.5</v>
      </c>
      <c r="J32" s="90">
        <f t="shared" si="1"/>
        <v>0</v>
      </c>
      <c r="L32" s="40" t="s">
        <v>30</v>
      </c>
      <c r="M32" s="41"/>
      <c r="N32" s="41"/>
      <c r="O32" s="42"/>
      <c r="P32" s="40" t="s">
        <v>31</v>
      </c>
      <c r="Q32" s="42"/>
    </row>
    <row r="33" spans="1:17" x14ac:dyDescent="0.35">
      <c r="A33" s="8">
        <v>25</v>
      </c>
      <c r="B33" s="17"/>
      <c r="C33" s="17"/>
      <c r="D33" s="17"/>
      <c r="E33">
        <f t="shared" si="0"/>
        <v>0</v>
      </c>
      <c r="F33" s="19"/>
      <c r="G33" s="99"/>
      <c r="H33" s="19"/>
      <c r="I33" s="77">
        <v>0.5</v>
      </c>
      <c r="J33" s="90">
        <f t="shared" si="1"/>
        <v>0</v>
      </c>
      <c r="L33" s="34" t="s">
        <v>32</v>
      </c>
      <c r="M33" s="35"/>
      <c r="N33" s="35"/>
      <c r="O33" s="36"/>
      <c r="P33" s="34" t="s">
        <v>36</v>
      </c>
      <c r="Q33" s="36"/>
    </row>
    <row r="34" spans="1:17" x14ac:dyDescent="0.35">
      <c r="A34" s="8">
        <v>26</v>
      </c>
      <c r="B34" s="17"/>
      <c r="C34" s="17"/>
      <c r="D34" s="17"/>
      <c r="E34">
        <f t="shared" si="0"/>
        <v>0</v>
      </c>
      <c r="F34" s="19"/>
      <c r="G34" s="99"/>
      <c r="H34" s="19"/>
      <c r="I34" s="77">
        <v>0.5</v>
      </c>
      <c r="J34" s="90">
        <f t="shared" si="1"/>
        <v>0</v>
      </c>
      <c r="L34" s="34" t="s">
        <v>33</v>
      </c>
      <c r="M34" s="35"/>
      <c r="N34" s="35"/>
      <c r="O34" s="36"/>
      <c r="P34" s="34" t="s">
        <v>37</v>
      </c>
      <c r="Q34" s="36"/>
    </row>
    <row r="35" spans="1:17" x14ac:dyDescent="0.35">
      <c r="A35" s="8">
        <v>27</v>
      </c>
      <c r="B35" s="17"/>
      <c r="C35" s="17"/>
      <c r="D35" s="17"/>
      <c r="E35">
        <f t="shared" si="0"/>
        <v>0</v>
      </c>
      <c r="F35" s="19"/>
      <c r="G35" s="99"/>
      <c r="H35" s="19"/>
      <c r="I35" s="77">
        <v>0.5</v>
      </c>
      <c r="J35" s="90">
        <f t="shared" si="1"/>
        <v>0</v>
      </c>
      <c r="L35" s="34" t="s">
        <v>34</v>
      </c>
      <c r="M35" s="35"/>
      <c r="N35" s="35"/>
      <c r="O35" s="36"/>
      <c r="P35" s="34" t="s">
        <v>38</v>
      </c>
      <c r="Q35" s="36"/>
    </row>
    <row r="36" spans="1:17" ht="15" thickBot="1" x14ac:dyDescent="0.4">
      <c r="A36" s="8">
        <v>28</v>
      </c>
      <c r="B36" s="17"/>
      <c r="C36" s="17"/>
      <c r="D36" s="17"/>
      <c r="E36">
        <f t="shared" si="0"/>
        <v>0</v>
      </c>
      <c r="F36" s="19"/>
      <c r="G36" s="99"/>
      <c r="H36" s="19"/>
      <c r="I36" s="77">
        <v>0.5</v>
      </c>
      <c r="J36" s="90">
        <f t="shared" si="1"/>
        <v>0</v>
      </c>
      <c r="L36" s="37" t="s">
        <v>35</v>
      </c>
      <c r="M36" s="38"/>
      <c r="N36" s="38"/>
      <c r="O36" s="39"/>
      <c r="P36" s="37" t="s">
        <v>39</v>
      </c>
      <c r="Q36" s="39"/>
    </row>
    <row r="37" spans="1:17" x14ac:dyDescent="0.35">
      <c r="A37" s="8">
        <v>29</v>
      </c>
      <c r="B37" s="17"/>
      <c r="C37" s="17"/>
      <c r="D37" s="17"/>
      <c r="E37">
        <f t="shared" si="0"/>
        <v>0</v>
      </c>
      <c r="F37" s="19"/>
      <c r="G37" s="99"/>
      <c r="H37" s="19"/>
      <c r="I37" s="77">
        <v>0.5</v>
      </c>
      <c r="J37" s="90">
        <f t="shared" si="1"/>
        <v>0</v>
      </c>
    </row>
    <row r="38" spans="1:17" x14ac:dyDescent="0.35">
      <c r="A38" s="8">
        <v>30</v>
      </c>
      <c r="B38" s="17"/>
      <c r="C38" s="17"/>
      <c r="D38" s="17"/>
      <c r="E38">
        <f t="shared" si="0"/>
        <v>0</v>
      </c>
      <c r="F38" s="19"/>
      <c r="G38" s="99"/>
      <c r="H38" s="19"/>
      <c r="I38" s="77">
        <v>0.5</v>
      </c>
      <c r="J38" s="90">
        <f t="shared" si="1"/>
        <v>0</v>
      </c>
    </row>
    <row r="39" spans="1:17" ht="15" thickBot="1" x14ac:dyDescent="0.4">
      <c r="A39" s="13">
        <v>31</v>
      </c>
      <c r="B39" s="18"/>
      <c r="C39" s="18"/>
      <c r="D39" s="18"/>
      <c r="E39" s="38">
        <f t="shared" si="0"/>
        <v>0</v>
      </c>
      <c r="F39" s="20"/>
      <c r="G39" s="101"/>
      <c r="H39" s="20"/>
      <c r="I39" s="78">
        <v>0.5</v>
      </c>
      <c r="J39" s="94">
        <f t="shared" si="1"/>
        <v>0</v>
      </c>
    </row>
    <row r="40" spans="1:17" x14ac:dyDescent="0.35">
      <c r="A40" t="s">
        <v>6</v>
      </c>
      <c r="B40">
        <f>SUM(B9:B39)</f>
        <v>0</v>
      </c>
      <c r="C40">
        <f>SUM(C9:C39)</f>
        <v>0</v>
      </c>
      <c r="D40">
        <f>SUM(D9:D39)</f>
        <v>0</v>
      </c>
      <c r="E40">
        <f>SUM(E9:E39)</f>
        <v>0</v>
      </c>
      <c r="G40" s="53">
        <f>SUM(G9:G39)</f>
        <v>0</v>
      </c>
      <c r="J40" s="95">
        <f>SUM(J9:J39)</f>
        <v>0</v>
      </c>
    </row>
    <row r="41" spans="1:17" x14ac:dyDescent="0.35">
      <c r="B41" s="9"/>
      <c r="C41" s="9"/>
      <c r="D41" s="7"/>
    </row>
  </sheetData>
  <sheetProtection algorithmName="SHA-512" hashValue="IcFxrfod1dSGTNmlv0f7v6w02N23vMw2FmKufrYNL2mDjCw5hFU6CRIo1mvqBaZSy4IhhwSxmvtbzbK1VD1mkw==" saltValue="BncclbhBBGFEtaqubyUguA==" spinCount="100000" sheet="1" selectLockedCells="1"/>
  <mergeCells count="11">
    <mergeCell ref="L9:R10"/>
    <mergeCell ref="L13:R14"/>
    <mergeCell ref="L17:R19"/>
    <mergeCell ref="L29:R30"/>
    <mergeCell ref="L25:R26"/>
    <mergeCell ref="A1:F1"/>
    <mergeCell ref="B7:D7"/>
    <mergeCell ref="A3:B3"/>
    <mergeCell ref="A4:B4"/>
    <mergeCell ref="A5:B5"/>
    <mergeCell ref="A6:F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FECDB-89AC-44CA-A98B-B1DF2F962F19}">
  <dimension ref="A1:R43"/>
  <sheetViews>
    <sheetView workbookViewId="0">
      <selection activeCell="D23" sqref="D23"/>
    </sheetView>
  </sheetViews>
  <sheetFormatPr defaultRowHeight="14.5" x14ac:dyDescent="0.35"/>
  <cols>
    <col min="1" max="1" width="5" customWidth="1"/>
    <col min="2" max="2" width="19.453125" customWidth="1"/>
    <col min="3" max="3" width="20.453125" customWidth="1"/>
    <col min="4" max="4" width="23.1796875" customWidth="1"/>
    <col min="5" max="5" width="20.453125" customWidth="1"/>
    <col min="6" max="6" width="38.81640625" customWidth="1"/>
    <col min="7" max="7" width="10.26953125" customWidth="1"/>
    <col min="8" max="8" width="28.6328125" customWidth="1"/>
    <col min="10" max="10" width="15.54296875" customWidth="1"/>
    <col min="11" max="11" width="3.90625" customWidth="1"/>
    <col min="15" max="15" width="12.453125" customWidth="1"/>
  </cols>
  <sheetData>
    <row r="1" spans="1:18" x14ac:dyDescent="0.35">
      <c r="A1" s="161" t="s">
        <v>110</v>
      </c>
      <c r="B1" s="161"/>
      <c r="C1" s="161"/>
      <c r="D1" s="161"/>
      <c r="E1" s="161"/>
      <c r="F1" s="161"/>
      <c r="G1" s="152"/>
      <c r="H1" s="152"/>
      <c r="I1" s="152"/>
      <c r="J1" s="152"/>
      <c r="K1" s="152"/>
      <c r="L1" s="152"/>
      <c r="M1" s="1"/>
      <c r="N1" s="155"/>
      <c r="O1" s="155"/>
      <c r="P1" s="155"/>
      <c r="Q1" s="155"/>
      <c r="R1" s="155"/>
    </row>
    <row r="2" spans="1:18" x14ac:dyDescent="0.3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"/>
      <c r="N2" s="155"/>
      <c r="O2" s="155"/>
      <c r="P2" s="155"/>
      <c r="Q2" s="155"/>
      <c r="R2" s="155"/>
    </row>
    <row r="3" spans="1:18" ht="15" thickBot="1" x14ac:dyDescent="0.4">
      <c r="A3" s="163" t="s">
        <v>0</v>
      </c>
      <c r="B3" s="163"/>
      <c r="C3" s="57"/>
      <c r="D3" s="155"/>
      <c r="E3" s="14" t="s">
        <v>1</v>
      </c>
      <c r="F3" s="58"/>
      <c r="G3" s="1"/>
      <c r="H3" s="1"/>
      <c r="I3" s="152"/>
      <c r="J3" s="1"/>
      <c r="K3" s="1"/>
      <c r="L3" s="15" t="s">
        <v>17</v>
      </c>
      <c r="M3" s="155"/>
      <c r="N3" s="155"/>
      <c r="O3" s="155"/>
      <c r="P3" s="155"/>
      <c r="Q3" s="155"/>
      <c r="R3" s="155"/>
    </row>
    <row r="4" spans="1:18" ht="15.5" thickTop="1" thickBot="1" x14ac:dyDescent="0.4">
      <c r="A4" s="163" t="s">
        <v>16</v>
      </c>
      <c r="B4" s="163"/>
      <c r="C4" s="59"/>
      <c r="D4" s="155"/>
      <c r="E4" s="14" t="s">
        <v>7</v>
      </c>
      <c r="F4" s="62" t="str">
        <f>IF('DIF CE Tracking'!B7="", "Enter Month on DIF CE Tracking Sheet", 'DIF CE Tracking'!B7)</f>
        <v>Enter Month on DIF CE Tracking Sheet</v>
      </c>
      <c r="G4" s="1"/>
      <c r="H4" s="1"/>
      <c r="I4" s="152"/>
      <c r="J4" s="1"/>
      <c r="K4" s="1"/>
      <c r="L4" s="15" t="s">
        <v>18</v>
      </c>
      <c r="M4" s="155"/>
      <c r="N4" s="155"/>
      <c r="O4" s="155"/>
      <c r="P4" s="155"/>
      <c r="Q4" s="155"/>
      <c r="R4" s="155"/>
    </row>
    <row r="5" spans="1:18" ht="15.5" thickTop="1" thickBot="1" x14ac:dyDescent="0.4">
      <c r="A5" s="163" t="s">
        <v>40</v>
      </c>
      <c r="B5" s="163"/>
      <c r="C5" s="61" t="str">
        <f>IF('DIF CE Tracking'!B3="", "Enter CRP Name on DIF CE Tracking Sheet", 'DIF CE Tracking'!B3)</f>
        <v>Enter CRP Name on DIF CE Tracking Sheet</v>
      </c>
      <c r="D5" s="155"/>
      <c r="E5" s="153" t="s">
        <v>41</v>
      </c>
      <c r="F5" s="63" t="str">
        <f>IF('DIF CE Tracking'!B6="", "Enter Vendor # on DIF CE Tracking Sheet", 'DIF CE Tracking'!B6)</f>
        <v>Enter Vendor # on DIF CE Tracking Sheet</v>
      </c>
      <c r="G5" s="1"/>
      <c r="H5" s="1"/>
      <c r="I5" s="152"/>
      <c r="J5" s="1"/>
      <c r="K5" s="1"/>
      <c r="L5" s="15" t="s">
        <v>19</v>
      </c>
      <c r="M5" s="155"/>
      <c r="N5" s="155"/>
      <c r="O5" s="155"/>
      <c r="P5" s="155"/>
      <c r="Q5" s="155"/>
      <c r="R5" s="155"/>
    </row>
    <row r="6" spans="1:18" x14ac:dyDescent="0.35">
      <c r="A6" s="164" t="s">
        <v>111</v>
      </c>
      <c r="B6" s="164"/>
      <c r="C6" s="164"/>
      <c r="D6" s="164"/>
      <c r="E6" s="164"/>
      <c r="F6" s="164"/>
      <c r="G6" s="154"/>
      <c r="H6" s="154"/>
      <c r="I6" s="154"/>
      <c r="J6" s="154"/>
      <c r="K6" s="154"/>
      <c r="L6" s="15"/>
      <c r="M6" s="155"/>
      <c r="N6" s="155"/>
      <c r="O6" s="155"/>
      <c r="P6" s="155"/>
      <c r="Q6" s="155"/>
      <c r="R6" s="155"/>
    </row>
    <row r="7" spans="1:18" x14ac:dyDescent="0.35">
      <c r="A7" s="1"/>
      <c r="B7" s="162" t="s">
        <v>112</v>
      </c>
      <c r="C7" s="162"/>
      <c r="D7" s="162"/>
      <c r="E7" s="1"/>
      <c r="F7" s="1"/>
      <c r="G7" s="1"/>
      <c r="H7" s="1"/>
      <c r="I7" s="152"/>
      <c r="J7" s="1"/>
      <c r="K7" s="1"/>
      <c r="L7" s="1"/>
      <c r="M7" s="155"/>
      <c r="N7" s="155"/>
      <c r="O7" s="155"/>
      <c r="P7" s="155"/>
      <c r="Q7" s="155"/>
      <c r="R7" s="155"/>
    </row>
    <row r="8" spans="1:18" ht="58.5" customHeight="1" thickBot="1" x14ac:dyDescent="0.4">
      <c r="A8" s="4" t="s">
        <v>8</v>
      </c>
      <c r="B8" s="10" t="s">
        <v>22</v>
      </c>
      <c r="C8" s="10" t="s">
        <v>23</v>
      </c>
      <c r="D8" s="10" t="s">
        <v>73</v>
      </c>
      <c r="E8" s="10" t="s">
        <v>24</v>
      </c>
      <c r="F8" s="10" t="s">
        <v>113</v>
      </c>
      <c r="G8" s="10" t="s">
        <v>75</v>
      </c>
      <c r="H8" s="10" t="s">
        <v>77</v>
      </c>
      <c r="I8" s="10" t="s">
        <v>74</v>
      </c>
      <c r="J8" s="10" t="s">
        <v>76</v>
      </c>
      <c r="K8" s="76"/>
      <c r="L8" s="32"/>
      <c r="M8" s="32"/>
      <c r="N8" s="155"/>
      <c r="O8" s="155"/>
      <c r="P8" s="155"/>
      <c r="Q8" s="155"/>
      <c r="R8" s="155"/>
    </row>
    <row r="9" spans="1:18" ht="14.4" customHeight="1" x14ac:dyDescent="0.35">
      <c r="A9" s="8">
        <v>1</v>
      </c>
      <c r="B9" s="17"/>
      <c r="C9" s="17"/>
      <c r="D9" s="17"/>
      <c r="E9" s="155">
        <f>SUM(B9:D9)</f>
        <v>0</v>
      </c>
      <c r="F9" s="19"/>
      <c r="G9" s="99"/>
      <c r="H9" s="19"/>
      <c r="I9" s="77">
        <v>0.5</v>
      </c>
      <c r="J9" s="90">
        <f>G9*I9</f>
        <v>0</v>
      </c>
      <c r="K9" s="155"/>
      <c r="L9" s="165" t="s">
        <v>114</v>
      </c>
      <c r="M9" s="165"/>
      <c r="N9" s="165"/>
      <c r="O9" s="165"/>
      <c r="P9" s="165"/>
      <c r="Q9" s="165"/>
      <c r="R9" s="165"/>
    </row>
    <row r="10" spans="1:18" x14ac:dyDescent="0.35">
      <c r="A10" s="8">
        <v>2</v>
      </c>
      <c r="B10" s="17"/>
      <c r="C10" s="17"/>
      <c r="D10" s="17"/>
      <c r="E10" s="155">
        <f t="shared" ref="E10:E39" si="0">SUM(B10:D10)</f>
        <v>0</v>
      </c>
      <c r="F10" s="19"/>
      <c r="G10" s="99"/>
      <c r="H10" s="19"/>
      <c r="I10" s="77">
        <v>0.5</v>
      </c>
      <c r="J10" s="90">
        <f t="shared" ref="J10:J39" si="1">G10*I10</f>
        <v>0</v>
      </c>
      <c r="K10" s="155"/>
      <c r="L10" s="165"/>
      <c r="M10" s="165"/>
      <c r="N10" s="165"/>
      <c r="O10" s="165"/>
      <c r="P10" s="165"/>
      <c r="Q10" s="165"/>
      <c r="R10" s="165"/>
    </row>
    <row r="11" spans="1:18" x14ac:dyDescent="0.35">
      <c r="A11" s="8">
        <v>3</v>
      </c>
      <c r="B11" s="17"/>
      <c r="C11" s="17"/>
      <c r="D11" s="17"/>
      <c r="E11" s="155">
        <f t="shared" si="0"/>
        <v>0</v>
      </c>
      <c r="F11" s="19"/>
      <c r="G11" s="99"/>
      <c r="H11" s="19"/>
      <c r="I11" s="77">
        <v>0.5</v>
      </c>
      <c r="J11" s="90">
        <f t="shared" si="1"/>
        <v>0</v>
      </c>
      <c r="K11" s="155"/>
      <c r="L11" s="155"/>
      <c r="M11" s="155"/>
      <c r="N11" s="155"/>
      <c r="O11" s="155"/>
      <c r="P11" s="155"/>
      <c r="Q11" s="155"/>
      <c r="R11" s="155"/>
    </row>
    <row r="12" spans="1:18" x14ac:dyDescent="0.35">
      <c r="A12" s="8">
        <v>4</v>
      </c>
      <c r="B12" s="17"/>
      <c r="C12" s="17"/>
      <c r="D12" s="17"/>
      <c r="E12" s="155">
        <f t="shared" si="0"/>
        <v>0</v>
      </c>
      <c r="F12" s="19"/>
      <c r="G12" s="99"/>
      <c r="H12" s="19"/>
      <c r="I12" s="77">
        <v>0.5</v>
      </c>
      <c r="J12" s="90">
        <f t="shared" si="1"/>
        <v>0</v>
      </c>
      <c r="K12" s="155"/>
      <c r="L12" s="155"/>
      <c r="M12" s="155"/>
      <c r="N12" s="155"/>
      <c r="O12" s="155"/>
      <c r="P12" s="155"/>
      <c r="Q12" s="155"/>
      <c r="R12" s="155"/>
    </row>
    <row r="13" spans="1:18" ht="14.4" customHeight="1" x14ac:dyDescent="0.35">
      <c r="A13" s="8">
        <v>5</v>
      </c>
      <c r="B13" s="17"/>
      <c r="C13" s="17"/>
      <c r="D13" s="17"/>
      <c r="E13" s="155">
        <f t="shared" si="0"/>
        <v>0</v>
      </c>
      <c r="F13" s="19"/>
      <c r="G13" s="99"/>
      <c r="H13" s="19"/>
      <c r="I13" s="77">
        <v>0.5</v>
      </c>
      <c r="J13" s="90">
        <f t="shared" si="1"/>
        <v>0</v>
      </c>
      <c r="K13" s="155"/>
      <c r="L13" s="165"/>
      <c r="M13" s="165"/>
      <c r="N13" s="165"/>
      <c r="O13" s="165"/>
      <c r="P13" s="165"/>
      <c r="Q13" s="165"/>
      <c r="R13" s="165"/>
    </row>
    <row r="14" spans="1:18" x14ac:dyDescent="0.35">
      <c r="A14" s="8">
        <v>6</v>
      </c>
      <c r="B14" s="17"/>
      <c r="C14" s="17"/>
      <c r="D14" s="17"/>
      <c r="E14" s="155">
        <f t="shared" si="0"/>
        <v>0</v>
      </c>
      <c r="F14" s="19"/>
      <c r="G14" s="99"/>
      <c r="H14" s="19"/>
      <c r="I14" s="77">
        <v>0.5</v>
      </c>
      <c r="J14" s="90">
        <f t="shared" si="1"/>
        <v>0</v>
      </c>
      <c r="K14" s="155"/>
      <c r="L14" s="165"/>
      <c r="M14" s="165"/>
      <c r="N14" s="165"/>
      <c r="O14" s="165"/>
      <c r="P14" s="165"/>
      <c r="Q14" s="165"/>
      <c r="R14" s="165"/>
    </row>
    <row r="15" spans="1:18" x14ac:dyDescent="0.35">
      <c r="A15" s="8">
        <v>7</v>
      </c>
      <c r="B15" s="17"/>
      <c r="C15" s="17"/>
      <c r="D15" s="17"/>
      <c r="E15" s="155">
        <f t="shared" si="0"/>
        <v>0</v>
      </c>
      <c r="F15" s="19"/>
      <c r="G15" s="99"/>
      <c r="H15" s="19"/>
      <c r="I15" s="77">
        <v>0.5</v>
      </c>
      <c r="J15" s="90">
        <f t="shared" si="1"/>
        <v>0</v>
      </c>
      <c r="K15" s="155"/>
      <c r="L15" s="155"/>
      <c r="M15" s="155"/>
      <c r="N15" s="155"/>
      <c r="O15" s="155"/>
      <c r="P15" s="155"/>
      <c r="Q15" s="155"/>
      <c r="R15" s="155"/>
    </row>
    <row r="16" spans="1:18" x14ac:dyDescent="0.35">
      <c r="A16" s="8">
        <v>8</v>
      </c>
      <c r="B16" s="17"/>
      <c r="C16" s="17"/>
      <c r="D16" s="17"/>
      <c r="E16" s="155">
        <f t="shared" si="0"/>
        <v>0</v>
      </c>
      <c r="F16" s="19"/>
      <c r="G16" s="99"/>
      <c r="H16" s="100"/>
      <c r="I16" s="77">
        <v>0.5</v>
      </c>
      <c r="J16" s="90">
        <f t="shared" si="1"/>
        <v>0</v>
      </c>
      <c r="K16" s="155"/>
      <c r="L16" s="155"/>
      <c r="M16" s="155"/>
      <c r="N16" s="155"/>
      <c r="O16" s="155"/>
      <c r="P16" s="155"/>
      <c r="Q16" s="155"/>
      <c r="R16" s="155"/>
    </row>
    <row r="17" spans="1:18" ht="14.5" customHeight="1" x14ac:dyDescent="0.35">
      <c r="A17" s="8">
        <v>9</v>
      </c>
      <c r="B17" s="17"/>
      <c r="C17" s="17"/>
      <c r="D17" s="17"/>
      <c r="E17" s="155">
        <f t="shared" si="0"/>
        <v>0</v>
      </c>
      <c r="F17" s="19"/>
      <c r="G17" s="99"/>
      <c r="H17" s="19"/>
      <c r="I17" s="77">
        <v>0.5</v>
      </c>
      <c r="J17" s="90">
        <f t="shared" si="1"/>
        <v>0</v>
      </c>
      <c r="K17" s="155"/>
      <c r="L17" s="165"/>
      <c r="M17" s="165"/>
      <c r="N17" s="165"/>
      <c r="O17" s="165"/>
      <c r="P17" s="165"/>
      <c r="Q17" s="165"/>
      <c r="R17" s="165"/>
    </row>
    <row r="18" spans="1:18" x14ac:dyDescent="0.35">
      <c r="A18" s="8">
        <v>10</v>
      </c>
      <c r="B18" s="17"/>
      <c r="C18" s="17"/>
      <c r="D18" s="17"/>
      <c r="E18" s="155">
        <f t="shared" si="0"/>
        <v>0</v>
      </c>
      <c r="F18" s="19"/>
      <c r="G18" s="99"/>
      <c r="H18" s="19"/>
      <c r="I18" s="77">
        <v>0.5</v>
      </c>
      <c r="J18" s="90">
        <f t="shared" si="1"/>
        <v>0</v>
      </c>
      <c r="K18" s="155"/>
      <c r="L18" s="165"/>
      <c r="M18" s="165"/>
      <c r="N18" s="165"/>
      <c r="O18" s="165"/>
      <c r="P18" s="165"/>
      <c r="Q18" s="165"/>
      <c r="R18" s="165"/>
    </row>
    <row r="19" spans="1:18" x14ac:dyDescent="0.35">
      <c r="A19" s="8">
        <v>11</v>
      </c>
      <c r="B19" s="17"/>
      <c r="C19" s="17"/>
      <c r="D19" s="17"/>
      <c r="E19" s="155">
        <f t="shared" si="0"/>
        <v>0</v>
      </c>
      <c r="F19" s="19"/>
      <c r="G19" s="99"/>
      <c r="H19" s="19"/>
      <c r="I19" s="77">
        <v>0.5</v>
      </c>
      <c r="J19" s="90">
        <f t="shared" si="1"/>
        <v>0</v>
      </c>
      <c r="K19" s="155"/>
      <c r="L19" s="165"/>
      <c r="M19" s="165"/>
      <c r="N19" s="165"/>
      <c r="O19" s="165"/>
      <c r="P19" s="165"/>
      <c r="Q19" s="165"/>
      <c r="R19" s="165"/>
    </row>
    <row r="20" spans="1:18" x14ac:dyDescent="0.35">
      <c r="A20" s="8">
        <v>12</v>
      </c>
      <c r="B20" s="17"/>
      <c r="C20" s="17"/>
      <c r="D20" s="17"/>
      <c r="E20" s="155">
        <f t="shared" si="0"/>
        <v>0</v>
      </c>
      <c r="F20" s="19"/>
      <c r="G20" s="99"/>
      <c r="H20" s="19"/>
      <c r="I20" s="77">
        <v>0.5</v>
      </c>
      <c r="J20" s="90">
        <f t="shared" si="1"/>
        <v>0</v>
      </c>
      <c r="K20" s="155"/>
      <c r="L20" s="155"/>
      <c r="M20" s="155"/>
      <c r="N20" s="155"/>
      <c r="O20" s="155"/>
      <c r="P20" s="155"/>
      <c r="Q20" s="155"/>
      <c r="R20" s="155"/>
    </row>
    <row r="21" spans="1:18" x14ac:dyDescent="0.35">
      <c r="A21" s="8">
        <v>13</v>
      </c>
      <c r="B21" s="17"/>
      <c r="C21" s="17"/>
      <c r="D21" s="17"/>
      <c r="E21" s="155">
        <f t="shared" si="0"/>
        <v>0</v>
      </c>
      <c r="F21" s="19"/>
      <c r="G21" s="99"/>
      <c r="H21" s="19"/>
      <c r="I21" s="77">
        <v>0.5</v>
      </c>
      <c r="J21" s="90">
        <f t="shared" si="1"/>
        <v>0</v>
      </c>
      <c r="K21" s="155"/>
      <c r="L21" s="155"/>
      <c r="M21" s="155"/>
      <c r="N21" s="155"/>
      <c r="O21" s="155"/>
      <c r="P21" s="155"/>
      <c r="Q21" s="155"/>
      <c r="R21" s="155"/>
    </row>
    <row r="22" spans="1:18" x14ac:dyDescent="0.35">
      <c r="A22" s="8">
        <v>14</v>
      </c>
      <c r="B22" s="17"/>
      <c r="C22" s="17"/>
      <c r="D22" s="17"/>
      <c r="E22" s="155">
        <f t="shared" si="0"/>
        <v>0</v>
      </c>
      <c r="F22" s="19"/>
      <c r="G22" s="99"/>
      <c r="H22" s="19"/>
      <c r="I22" s="77">
        <v>0.5</v>
      </c>
      <c r="J22" s="90">
        <f t="shared" si="1"/>
        <v>0</v>
      </c>
      <c r="K22" s="155"/>
      <c r="L22" s="155"/>
      <c r="M22" s="155"/>
      <c r="N22" s="155"/>
      <c r="O22" s="155"/>
      <c r="P22" s="155"/>
      <c r="Q22" s="155"/>
      <c r="R22" s="155"/>
    </row>
    <row r="23" spans="1:18" ht="14.5" customHeight="1" x14ac:dyDescent="0.35">
      <c r="A23" s="8">
        <v>15</v>
      </c>
      <c r="B23" s="17"/>
      <c r="C23" s="17"/>
      <c r="D23" s="17"/>
      <c r="E23" s="155">
        <f t="shared" si="0"/>
        <v>0</v>
      </c>
      <c r="F23" s="19"/>
      <c r="G23" s="99"/>
      <c r="H23" s="19"/>
      <c r="I23" s="77">
        <v>0.5</v>
      </c>
      <c r="J23" s="90">
        <f t="shared" si="1"/>
        <v>0</v>
      </c>
      <c r="K23" s="155"/>
      <c r="L23" s="155"/>
      <c r="M23" s="155"/>
      <c r="N23" s="155"/>
      <c r="O23" s="155"/>
      <c r="P23" s="155"/>
      <c r="Q23" s="155"/>
      <c r="R23" s="155"/>
    </row>
    <row r="24" spans="1:18" x14ac:dyDescent="0.35">
      <c r="A24" s="8">
        <v>16</v>
      </c>
      <c r="B24" s="17"/>
      <c r="C24" s="17"/>
      <c r="D24" s="17"/>
      <c r="E24" s="155">
        <f t="shared" si="0"/>
        <v>0</v>
      </c>
      <c r="F24" s="19"/>
      <c r="G24" s="99"/>
      <c r="H24" s="19"/>
      <c r="I24" s="77">
        <v>0.5</v>
      </c>
      <c r="J24" s="90">
        <f t="shared" si="1"/>
        <v>0</v>
      </c>
      <c r="K24" s="155"/>
      <c r="L24" s="155"/>
      <c r="M24" s="155"/>
      <c r="N24" s="155"/>
      <c r="O24" s="155"/>
      <c r="P24" s="155"/>
      <c r="Q24" s="155"/>
      <c r="R24" s="155"/>
    </row>
    <row r="25" spans="1:18" ht="14.5" customHeight="1" x14ac:dyDescent="0.35">
      <c r="A25" s="8">
        <v>17</v>
      </c>
      <c r="B25" s="17"/>
      <c r="C25" s="17"/>
      <c r="D25" s="17"/>
      <c r="E25" s="155">
        <f t="shared" si="0"/>
        <v>0</v>
      </c>
      <c r="F25" s="19"/>
      <c r="G25" s="99"/>
      <c r="H25" s="19"/>
      <c r="I25" s="77">
        <v>0.5</v>
      </c>
      <c r="J25" s="90">
        <f t="shared" si="1"/>
        <v>0</v>
      </c>
      <c r="K25" s="155"/>
      <c r="L25" s="165"/>
      <c r="M25" s="165"/>
      <c r="N25" s="165"/>
      <c r="O25" s="165"/>
      <c r="P25" s="165"/>
      <c r="Q25" s="165"/>
      <c r="R25" s="165"/>
    </row>
    <row r="26" spans="1:18" x14ac:dyDescent="0.35">
      <c r="A26" s="8">
        <v>18</v>
      </c>
      <c r="B26" s="17"/>
      <c r="C26" s="17"/>
      <c r="D26" s="17"/>
      <c r="E26" s="155">
        <f t="shared" si="0"/>
        <v>0</v>
      </c>
      <c r="F26" s="19"/>
      <c r="G26" s="99"/>
      <c r="H26" s="19"/>
      <c r="I26" s="77">
        <v>0.5</v>
      </c>
      <c r="J26" s="90">
        <f t="shared" si="1"/>
        <v>0</v>
      </c>
      <c r="K26" s="155"/>
      <c r="L26" s="165"/>
      <c r="M26" s="165"/>
      <c r="N26" s="165"/>
      <c r="O26" s="165"/>
      <c r="P26" s="165"/>
      <c r="Q26" s="165"/>
      <c r="R26" s="165"/>
    </row>
    <row r="27" spans="1:18" x14ac:dyDescent="0.35">
      <c r="A27" s="8">
        <v>19</v>
      </c>
      <c r="B27" s="17"/>
      <c r="C27" s="17"/>
      <c r="D27" s="17"/>
      <c r="E27" s="155">
        <f t="shared" si="0"/>
        <v>0</v>
      </c>
      <c r="F27" s="19"/>
      <c r="G27" s="99"/>
      <c r="H27" s="19"/>
      <c r="I27" s="77">
        <v>0.5</v>
      </c>
      <c r="J27" s="90">
        <f t="shared" si="1"/>
        <v>0</v>
      </c>
      <c r="K27" s="155"/>
      <c r="L27" s="155"/>
      <c r="M27" s="155"/>
      <c r="N27" s="155"/>
      <c r="O27" s="155"/>
      <c r="P27" s="155"/>
      <c r="Q27" s="155"/>
      <c r="R27" s="155"/>
    </row>
    <row r="28" spans="1:18" x14ac:dyDescent="0.35">
      <c r="A28" s="8">
        <v>20</v>
      </c>
      <c r="B28" s="17"/>
      <c r="C28" s="17"/>
      <c r="D28" s="17"/>
      <c r="E28" s="155">
        <f t="shared" si="0"/>
        <v>0</v>
      </c>
      <c r="F28" s="19"/>
      <c r="G28" s="99"/>
      <c r="H28" s="19"/>
      <c r="I28" s="77">
        <v>0.5</v>
      </c>
      <c r="J28" s="90">
        <f t="shared" si="1"/>
        <v>0</v>
      </c>
      <c r="K28" s="155"/>
      <c r="L28" s="155"/>
      <c r="M28" s="155"/>
      <c r="N28" s="155"/>
      <c r="O28" s="155"/>
      <c r="P28" s="155"/>
      <c r="Q28" s="155"/>
      <c r="R28" s="155"/>
    </row>
    <row r="29" spans="1:18" ht="14.4" customHeight="1" x14ac:dyDescent="0.35">
      <c r="A29" s="8">
        <v>21</v>
      </c>
      <c r="B29" s="17"/>
      <c r="C29" s="17"/>
      <c r="D29" s="17"/>
      <c r="E29" s="155">
        <f t="shared" si="0"/>
        <v>0</v>
      </c>
      <c r="F29" s="19"/>
      <c r="G29" s="99"/>
      <c r="H29" s="19"/>
      <c r="I29" s="77">
        <v>0.5</v>
      </c>
      <c r="J29" s="90">
        <f t="shared" si="1"/>
        <v>0</v>
      </c>
      <c r="K29" s="155"/>
      <c r="L29" s="166" t="s">
        <v>20</v>
      </c>
      <c r="M29" s="166"/>
      <c r="N29" s="166"/>
      <c r="O29" s="166"/>
      <c r="P29" s="166"/>
      <c r="Q29" s="166"/>
      <c r="R29" s="166"/>
    </row>
    <row r="30" spans="1:18" x14ac:dyDescent="0.35">
      <c r="A30" s="8">
        <v>22</v>
      </c>
      <c r="B30" s="17"/>
      <c r="C30" s="17"/>
      <c r="D30" s="17"/>
      <c r="E30" s="155">
        <f t="shared" si="0"/>
        <v>0</v>
      </c>
      <c r="F30" s="19"/>
      <c r="G30" s="99"/>
      <c r="H30" s="19"/>
      <c r="I30" s="77">
        <v>0.5</v>
      </c>
      <c r="J30" s="90">
        <f t="shared" si="1"/>
        <v>0</v>
      </c>
      <c r="K30" s="155"/>
      <c r="L30" s="166"/>
      <c r="M30" s="166"/>
      <c r="N30" s="166"/>
      <c r="O30" s="166"/>
      <c r="P30" s="166"/>
      <c r="Q30" s="166"/>
      <c r="R30" s="166"/>
    </row>
    <row r="31" spans="1:18" ht="15" thickBot="1" x14ac:dyDescent="0.4">
      <c r="A31" s="8">
        <v>23</v>
      </c>
      <c r="B31" s="17"/>
      <c r="C31" s="17"/>
      <c r="D31" s="17"/>
      <c r="E31" s="155">
        <f t="shared" si="0"/>
        <v>0</v>
      </c>
      <c r="F31" s="19"/>
      <c r="G31" s="99"/>
      <c r="H31" s="19"/>
      <c r="I31" s="77">
        <v>0.5</v>
      </c>
      <c r="J31" s="90">
        <f t="shared" si="1"/>
        <v>0</v>
      </c>
      <c r="K31" s="155"/>
      <c r="L31" s="155"/>
      <c r="M31" s="155"/>
      <c r="N31" s="155"/>
      <c r="O31" s="155"/>
      <c r="P31" s="155"/>
      <c r="Q31" s="155"/>
      <c r="R31" s="155"/>
    </row>
    <row r="32" spans="1:18" x14ac:dyDescent="0.35">
      <c r="A32" s="8">
        <v>24</v>
      </c>
      <c r="B32" s="17"/>
      <c r="C32" s="17"/>
      <c r="D32" s="17"/>
      <c r="E32" s="155">
        <f t="shared" si="0"/>
        <v>0</v>
      </c>
      <c r="F32" s="19"/>
      <c r="G32" s="99"/>
      <c r="H32" s="19"/>
      <c r="I32" s="77">
        <v>0.5</v>
      </c>
      <c r="J32" s="90">
        <f t="shared" si="1"/>
        <v>0</v>
      </c>
      <c r="K32" s="155"/>
      <c r="L32" s="40" t="s">
        <v>30</v>
      </c>
      <c r="M32" s="41"/>
      <c r="N32" s="41"/>
      <c r="O32" s="42"/>
      <c r="P32" s="40" t="s">
        <v>31</v>
      </c>
      <c r="Q32" s="42"/>
      <c r="R32" s="155"/>
    </row>
    <row r="33" spans="1:18" x14ac:dyDescent="0.35">
      <c r="A33" s="8">
        <v>25</v>
      </c>
      <c r="B33" s="17"/>
      <c r="C33" s="17"/>
      <c r="D33" s="17"/>
      <c r="E33" s="155">
        <f t="shared" si="0"/>
        <v>0</v>
      </c>
      <c r="F33" s="19"/>
      <c r="G33" s="99"/>
      <c r="H33" s="19"/>
      <c r="I33" s="77">
        <v>0.5</v>
      </c>
      <c r="J33" s="90">
        <f t="shared" si="1"/>
        <v>0</v>
      </c>
      <c r="K33" s="155"/>
      <c r="L33" s="34" t="s">
        <v>32</v>
      </c>
      <c r="M33" s="35"/>
      <c r="N33" s="35"/>
      <c r="O33" s="36"/>
      <c r="P33" s="34" t="s">
        <v>36</v>
      </c>
      <c r="Q33" s="36"/>
      <c r="R33" s="155"/>
    </row>
    <row r="34" spans="1:18" x14ac:dyDescent="0.35">
      <c r="A34" s="8">
        <v>26</v>
      </c>
      <c r="B34" s="17"/>
      <c r="C34" s="17"/>
      <c r="D34" s="17"/>
      <c r="E34" s="155">
        <f t="shared" si="0"/>
        <v>0</v>
      </c>
      <c r="F34" s="19"/>
      <c r="G34" s="99"/>
      <c r="H34" s="19"/>
      <c r="I34" s="77">
        <v>0.5</v>
      </c>
      <c r="J34" s="90">
        <f t="shared" si="1"/>
        <v>0</v>
      </c>
      <c r="K34" s="155"/>
      <c r="L34" s="34" t="s">
        <v>33</v>
      </c>
      <c r="M34" s="35"/>
      <c r="N34" s="35"/>
      <c r="O34" s="36"/>
      <c r="P34" s="34" t="s">
        <v>37</v>
      </c>
      <c r="Q34" s="36"/>
      <c r="R34" s="155"/>
    </row>
    <row r="35" spans="1:18" x14ac:dyDescent="0.35">
      <c r="A35" s="8">
        <v>27</v>
      </c>
      <c r="B35" s="17"/>
      <c r="C35" s="17"/>
      <c r="D35" s="17"/>
      <c r="E35" s="155">
        <f t="shared" si="0"/>
        <v>0</v>
      </c>
      <c r="F35" s="19"/>
      <c r="G35" s="99"/>
      <c r="H35" s="19"/>
      <c r="I35" s="77">
        <v>0.5</v>
      </c>
      <c r="J35" s="90">
        <f t="shared" si="1"/>
        <v>0</v>
      </c>
      <c r="K35" s="155"/>
      <c r="L35" s="34" t="s">
        <v>34</v>
      </c>
      <c r="M35" s="35"/>
      <c r="N35" s="35"/>
      <c r="O35" s="36"/>
      <c r="P35" s="34" t="s">
        <v>38</v>
      </c>
      <c r="Q35" s="36"/>
      <c r="R35" s="155"/>
    </row>
    <row r="36" spans="1:18" ht="15" thickBot="1" x14ac:dyDescent="0.4">
      <c r="A36" s="8">
        <v>28</v>
      </c>
      <c r="B36" s="17"/>
      <c r="C36" s="17"/>
      <c r="D36" s="17"/>
      <c r="E36" s="155">
        <f t="shared" si="0"/>
        <v>0</v>
      </c>
      <c r="F36" s="19"/>
      <c r="G36" s="99"/>
      <c r="H36" s="19"/>
      <c r="I36" s="77">
        <v>0.5</v>
      </c>
      <c r="J36" s="90">
        <f t="shared" si="1"/>
        <v>0</v>
      </c>
      <c r="K36" s="155"/>
      <c r="L36" s="37" t="s">
        <v>35</v>
      </c>
      <c r="M36" s="38"/>
      <c r="N36" s="38"/>
      <c r="O36" s="39"/>
      <c r="P36" s="37" t="s">
        <v>39</v>
      </c>
      <c r="Q36" s="39"/>
      <c r="R36" s="155"/>
    </row>
    <row r="37" spans="1:18" x14ac:dyDescent="0.35">
      <c r="A37" s="8">
        <v>29</v>
      </c>
      <c r="B37" s="17"/>
      <c r="C37" s="17"/>
      <c r="D37" s="17"/>
      <c r="E37" s="155">
        <f t="shared" si="0"/>
        <v>0</v>
      </c>
      <c r="F37" s="19"/>
      <c r="G37" s="99"/>
      <c r="H37" s="19"/>
      <c r="I37" s="77">
        <v>0.5</v>
      </c>
      <c r="J37" s="90">
        <f t="shared" si="1"/>
        <v>0</v>
      </c>
      <c r="K37" s="155"/>
      <c r="L37" s="155"/>
      <c r="M37" s="155"/>
      <c r="N37" s="155"/>
      <c r="O37" s="155"/>
      <c r="P37" s="155"/>
      <c r="Q37" s="155"/>
      <c r="R37" s="155"/>
    </row>
    <row r="38" spans="1:18" x14ac:dyDescent="0.35">
      <c r="A38" s="8">
        <v>30</v>
      </c>
      <c r="B38" s="17"/>
      <c r="C38" s="17"/>
      <c r="D38" s="17"/>
      <c r="E38" s="155">
        <f t="shared" si="0"/>
        <v>0</v>
      </c>
      <c r="F38" s="19"/>
      <c r="G38" s="99"/>
      <c r="H38" s="19"/>
      <c r="I38" s="77">
        <v>0.5</v>
      </c>
      <c r="J38" s="90">
        <f t="shared" si="1"/>
        <v>0</v>
      </c>
      <c r="K38" s="155"/>
      <c r="L38" s="155"/>
      <c r="M38" s="155"/>
      <c r="N38" s="155"/>
      <c r="O38" s="155"/>
      <c r="P38" s="155"/>
      <c r="Q38" s="155"/>
      <c r="R38" s="155"/>
    </row>
    <row r="39" spans="1:18" ht="15" thickBot="1" x14ac:dyDescent="0.4">
      <c r="A39" s="13">
        <v>31</v>
      </c>
      <c r="B39" s="18"/>
      <c r="C39" s="18"/>
      <c r="D39" s="18"/>
      <c r="E39" s="38">
        <f t="shared" si="0"/>
        <v>0</v>
      </c>
      <c r="F39" s="20"/>
      <c r="G39" s="101"/>
      <c r="H39" s="20"/>
      <c r="I39" s="78">
        <v>0.5</v>
      </c>
      <c r="J39" s="94">
        <f t="shared" si="1"/>
        <v>0</v>
      </c>
      <c r="K39" s="155"/>
      <c r="L39" s="155"/>
      <c r="M39" s="155"/>
      <c r="N39" s="155"/>
      <c r="O39" s="155"/>
      <c r="P39" s="155"/>
      <c r="Q39" s="155"/>
      <c r="R39" s="155"/>
    </row>
    <row r="40" spans="1:18" x14ac:dyDescent="0.35">
      <c r="A40" s="155" t="s">
        <v>6</v>
      </c>
      <c r="B40" s="155">
        <f>SUM(B9:B39)</f>
        <v>0</v>
      </c>
      <c r="C40" s="155">
        <f>SUM(C9:C39)</f>
        <v>0</v>
      </c>
      <c r="D40" s="155">
        <f>SUM(D9:D39)</f>
        <v>0</v>
      </c>
      <c r="E40" s="155">
        <f>SUM(E9:E39)</f>
        <v>0</v>
      </c>
      <c r="F40" s="155"/>
      <c r="G40" s="53">
        <f>SUM(G9:G39)</f>
        <v>0</v>
      </c>
      <c r="H40" s="155"/>
      <c r="I40" s="8"/>
      <c r="J40" s="95">
        <f>SUM(J9:J39)</f>
        <v>0</v>
      </c>
      <c r="K40" s="155"/>
      <c r="L40" s="155"/>
      <c r="M40" s="155"/>
      <c r="N40" s="155"/>
      <c r="O40" s="155"/>
      <c r="P40" s="155"/>
      <c r="Q40" s="155"/>
      <c r="R40" s="155"/>
    </row>
    <row r="41" spans="1:18" x14ac:dyDescent="0.35">
      <c r="A41" s="155"/>
      <c r="B41" s="9"/>
      <c r="C41" s="9"/>
      <c r="D41" s="7"/>
      <c r="E41" s="155"/>
      <c r="F41" s="155"/>
      <c r="G41" s="155"/>
      <c r="H41" s="155"/>
      <c r="I41" s="8"/>
      <c r="J41" s="155"/>
      <c r="K41" s="155"/>
      <c r="L41" s="155"/>
      <c r="M41" s="155"/>
      <c r="N41" s="155"/>
      <c r="O41" s="155"/>
      <c r="P41" s="155"/>
      <c r="Q41" s="155"/>
      <c r="R41" s="155"/>
    </row>
    <row r="42" spans="1:18" x14ac:dyDescent="0.35">
      <c r="A42" s="155"/>
      <c r="B42" s="155"/>
      <c r="C42" s="155"/>
      <c r="D42" s="155"/>
      <c r="E42" s="155"/>
      <c r="F42" s="155"/>
      <c r="G42" s="155"/>
      <c r="H42" s="155"/>
      <c r="I42" s="8"/>
      <c r="J42" s="155"/>
      <c r="K42" s="155"/>
      <c r="L42" s="155"/>
      <c r="M42" s="155"/>
      <c r="N42" s="155"/>
      <c r="O42" s="155"/>
      <c r="P42" s="155"/>
      <c r="Q42" s="155"/>
      <c r="R42" s="155"/>
    </row>
    <row r="43" spans="1:18" x14ac:dyDescent="0.35">
      <c r="A43" s="155"/>
      <c r="B43" s="155"/>
      <c r="C43" s="155"/>
      <c r="D43" s="155"/>
      <c r="E43" s="155"/>
      <c r="F43" s="155"/>
      <c r="G43" s="155"/>
      <c r="H43" s="155"/>
      <c r="I43" s="8"/>
      <c r="J43" s="155"/>
      <c r="K43" s="155"/>
      <c r="L43" s="155"/>
      <c r="M43" s="155"/>
      <c r="N43" s="155"/>
      <c r="O43" s="155"/>
      <c r="P43" s="155"/>
      <c r="Q43" s="155"/>
      <c r="R43" s="155"/>
    </row>
  </sheetData>
  <sheetProtection password="F30A" sheet="1" objects="1" scenarios="1" selectLockedCells="1"/>
  <mergeCells count="11">
    <mergeCell ref="L9:R10"/>
    <mergeCell ref="L13:R14"/>
    <mergeCell ref="L17:R19"/>
    <mergeCell ref="L25:R26"/>
    <mergeCell ref="L29:R30"/>
    <mergeCell ref="A1:F1"/>
    <mergeCell ref="B7:D7"/>
    <mergeCell ref="A3:B3"/>
    <mergeCell ref="A4:B4"/>
    <mergeCell ref="A5:B5"/>
    <mergeCell ref="A6:F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E904-0791-406C-878D-161B84C06AC6}">
  <dimension ref="A1:R43"/>
  <sheetViews>
    <sheetView workbookViewId="0">
      <selection activeCell="C3" sqref="C3"/>
    </sheetView>
  </sheetViews>
  <sheetFormatPr defaultRowHeight="14.5" x14ac:dyDescent="0.35"/>
  <cols>
    <col min="1" max="1" width="5" customWidth="1"/>
    <col min="2" max="2" width="19.453125" customWidth="1"/>
    <col min="3" max="3" width="20.453125" customWidth="1"/>
    <col min="4" max="4" width="23.1796875" customWidth="1"/>
    <col min="5" max="5" width="20.453125" customWidth="1"/>
    <col min="6" max="6" width="35.453125" customWidth="1"/>
    <col min="7" max="7" width="8.81640625" customWidth="1"/>
    <col min="8" max="8" width="29.08984375" customWidth="1"/>
    <col min="10" max="10" width="15.08984375" customWidth="1"/>
    <col min="11" max="11" width="4.1796875" customWidth="1"/>
    <col min="15" max="15" width="12.453125" customWidth="1"/>
  </cols>
  <sheetData>
    <row r="1" spans="1:18" x14ac:dyDescent="0.35">
      <c r="A1" s="161" t="s">
        <v>110</v>
      </c>
      <c r="B1" s="161"/>
      <c r="C1" s="161"/>
      <c r="D1" s="161"/>
      <c r="E1" s="161"/>
      <c r="F1" s="161"/>
      <c r="G1" s="152"/>
      <c r="H1" s="152"/>
      <c r="I1" s="152"/>
      <c r="J1" s="152"/>
      <c r="K1" s="152"/>
      <c r="L1" s="152"/>
      <c r="M1" s="1"/>
      <c r="N1" s="155"/>
      <c r="O1" s="155"/>
      <c r="P1" s="155"/>
      <c r="Q1" s="155"/>
      <c r="R1" s="155"/>
    </row>
    <row r="2" spans="1:18" x14ac:dyDescent="0.3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"/>
      <c r="N2" s="155"/>
      <c r="O2" s="155"/>
      <c r="P2" s="155"/>
      <c r="Q2" s="155"/>
      <c r="R2" s="155"/>
    </row>
    <row r="3" spans="1:18" ht="15" thickBot="1" x14ac:dyDescent="0.4">
      <c r="A3" s="163" t="s">
        <v>0</v>
      </c>
      <c r="B3" s="163"/>
      <c r="C3" s="57"/>
      <c r="D3" s="155"/>
      <c r="E3" s="14" t="s">
        <v>1</v>
      </c>
      <c r="F3" s="58"/>
      <c r="G3" s="1"/>
      <c r="H3" s="1"/>
      <c r="I3" s="152"/>
      <c r="J3" s="1"/>
      <c r="K3" s="1"/>
      <c r="L3" s="15" t="s">
        <v>17</v>
      </c>
      <c r="M3" s="155"/>
      <c r="N3" s="155"/>
      <c r="O3" s="155"/>
      <c r="P3" s="155"/>
      <c r="Q3" s="155"/>
      <c r="R3" s="155"/>
    </row>
    <row r="4" spans="1:18" ht="15.5" thickTop="1" thickBot="1" x14ac:dyDescent="0.4">
      <c r="A4" s="163" t="s">
        <v>16</v>
      </c>
      <c r="B4" s="163"/>
      <c r="C4" s="59"/>
      <c r="D4" s="155"/>
      <c r="E4" s="14" t="s">
        <v>7</v>
      </c>
      <c r="F4" s="62" t="str">
        <f>IF('DIF CE Tracking'!B7="", "Enter Month on DIF CE Tracking Sheet", 'DIF CE Tracking'!B7)</f>
        <v>Enter Month on DIF CE Tracking Sheet</v>
      </c>
      <c r="G4" s="1"/>
      <c r="H4" s="1"/>
      <c r="I4" s="152"/>
      <c r="J4" s="1"/>
      <c r="K4" s="1"/>
      <c r="L4" s="15" t="s">
        <v>18</v>
      </c>
      <c r="M4" s="155"/>
      <c r="N4" s="155"/>
      <c r="O4" s="155"/>
      <c r="P4" s="155"/>
      <c r="Q4" s="155"/>
      <c r="R4" s="155"/>
    </row>
    <row r="5" spans="1:18" ht="15.5" thickTop="1" thickBot="1" x14ac:dyDescent="0.4">
      <c r="A5" s="163" t="s">
        <v>40</v>
      </c>
      <c r="B5" s="163"/>
      <c r="C5" s="61" t="str">
        <f>IF('DIF CE Tracking'!B3="", "Enter CRP Name on DIF CE Tracking Sheet", 'DIF CE Tracking'!B3)</f>
        <v>Enter CRP Name on DIF CE Tracking Sheet</v>
      </c>
      <c r="D5" s="155"/>
      <c r="E5" s="153" t="s">
        <v>41</v>
      </c>
      <c r="F5" s="63" t="str">
        <f>IF('DIF CE Tracking'!B6="", "Enter Vendor # on DIF CE Tracking Sheet", 'DIF CE Tracking'!B6)</f>
        <v>Enter Vendor # on DIF CE Tracking Sheet</v>
      </c>
      <c r="G5" s="1"/>
      <c r="H5" s="1"/>
      <c r="I5" s="152"/>
      <c r="J5" s="1"/>
      <c r="K5" s="1"/>
      <c r="L5" s="15" t="s">
        <v>19</v>
      </c>
      <c r="M5" s="155"/>
      <c r="N5" s="155"/>
      <c r="O5" s="155"/>
      <c r="P5" s="155"/>
      <c r="Q5" s="155"/>
      <c r="R5" s="155"/>
    </row>
    <row r="6" spans="1:18" x14ac:dyDescent="0.35">
      <c r="A6" s="164" t="s">
        <v>111</v>
      </c>
      <c r="B6" s="164"/>
      <c r="C6" s="164"/>
      <c r="D6" s="164"/>
      <c r="E6" s="164"/>
      <c r="F6" s="164"/>
      <c r="G6" s="154"/>
      <c r="H6" s="154"/>
      <c r="I6" s="154"/>
      <c r="J6" s="154"/>
      <c r="K6" s="154"/>
      <c r="L6" s="15"/>
      <c r="M6" s="155"/>
      <c r="N6" s="155"/>
      <c r="O6" s="155"/>
      <c r="P6" s="155"/>
      <c r="Q6" s="155"/>
      <c r="R6" s="155"/>
    </row>
    <row r="7" spans="1:18" x14ac:dyDescent="0.35">
      <c r="A7" s="1"/>
      <c r="B7" s="162" t="s">
        <v>112</v>
      </c>
      <c r="C7" s="162"/>
      <c r="D7" s="162"/>
      <c r="E7" s="1"/>
      <c r="F7" s="1"/>
      <c r="G7" s="1"/>
      <c r="H7" s="1"/>
      <c r="I7" s="152"/>
      <c r="J7" s="1"/>
      <c r="K7" s="1"/>
      <c r="L7" s="1"/>
      <c r="M7" s="155"/>
      <c r="N7" s="155"/>
      <c r="O7" s="155"/>
      <c r="P7" s="155"/>
      <c r="Q7" s="155"/>
      <c r="R7" s="155"/>
    </row>
    <row r="8" spans="1:18" ht="60.9" customHeight="1" thickBot="1" x14ac:dyDescent="0.4">
      <c r="A8" s="4" t="s">
        <v>8</v>
      </c>
      <c r="B8" s="10" t="s">
        <v>22</v>
      </c>
      <c r="C8" s="10" t="s">
        <v>23</v>
      </c>
      <c r="D8" s="10" t="s">
        <v>73</v>
      </c>
      <c r="E8" s="10" t="s">
        <v>24</v>
      </c>
      <c r="F8" s="10" t="s">
        <v>113</v>
      </c>
      <c r="G8" s="10" t="s">
        <v>75</v>
      </c>
      <c r="H8" s="10" t="s">
        <v>77</v>
      </c>
      <c r="I8" s="10" t="s">
        <v>74</v>
      </c>
      <c r="J8" s="10" t="s">
        <v>76</v>
      </c>
      <c r="K8" s="76"/>
      <c r="L8" s="32"/>
      <c r="M8" s="32"/>
      <c r="N8" s="155"/>
      <c r="O8" s="155"/>
      <c r="P8" s="155"/>
      <c r="Q8" s="155"/>
      <c r="R8" s="155"/>
    </row>
    <row r="9" spans="1:18" ht="14.4" customHeight="1" x14ac:dyDescent="0.35">
      <c r="A9" s="8">
        <v>1</v>
      </c>
      <c r="B9" s="17"/>
      <c r="C9" s="17"/>
      <c r="D9" s="17"/>
      <c r="E9" s="155">
        <f>SUM(B9:D9)</f>
        <v>0</v>
      </c>
      <c r="F9" s="19"/>
      <c r="G9" s="99"/>
      <c r="H9" s="19"/>
      <c r="I9" s="77">
        <v>0.5</v>
      </c>
      <c r="J9" s="90">
        <f>G9*I9</f>
        <v>0</v>
      </c>
      <c r="K9" s="155"/>
      <c r="L9" s="165" t="s">
        <v>114</v>
      </c>
      <c r="M9" s="165"/>
      <c r="N9" s="165"/>
      <c r="O9" s="165"/>
      <c r="P9" s="165"/>
      <c r="Q9" s="165"/>
      <c r="R9" s="165"/>
    </row>
    <row r="10" spans="1:18" x14ac:dyDescent="0.35">
      <c r="A10" s="8">
        <v>2</v>
      </c>
      <c r="B10" s="17"/>
      <c r="C10" s="17"/>
      <c r="D10" s="17"/>
      <c r="E10" s="155">
        <f t="shared" ref="E10:E39" si="0">SUM(B10:D10)</f>
        <v>0</v>
      </c>
      <c r="F10" s="19"/>
      <c r="G10" s="99"/>
      <c r="H10" s="19"/>
      <c r="I10" s="77">
        <v>0.5</v>
      </c>
      <c r="J10" s="90">
        <f t="shared" ref="J10:J39" si="1">G10*I10</f>
        <v>0</v>
      </c>
      <c r="K10" s="155"/>
      <c r="L10" s="165"/>
      <c r="M10" s="165"/>
      <c r="N10" s="165"/>
      <c r="O10" s="165"/>
      <c r="P10" s="165"/>
      <c r="Q10" s="165"/>
      <c r="R10" s="165"/>
    </row>
    <row r="11" spans="1:18" x14ac:dyDescent="0.35">
      <c r="A11" s="8">
        <v>3</v>
      </c>
      <c r="B11" s="17"/>
      <c r="C11" s="17"/>
      <c r="D11" s="17"/>
      <c r="E11" s="155">
        <f t="shared" si="0"/>
        <v>0</v>
      </c>
      <c r="F11" s="19"/>
      <c r="G11" s="99"/>
      <c r="H11" s="19"/>
      <c r="I11" s="77">
        <v>0.5</v>
      </c>
      <c r="J11" s="90">
        <f t="shared" si="1"/>
        <v>0</v>
      </c>
      <c r="K11" s="155"/>
      <c r="L11" s="155"/>
      <c r="M11" s="155"/>
      <c r="N11" s="155"/>
      <c r="O11" s="155"/>
      <c r="P11" s="155"/>
      <c r="Q11" s="155"/>
      <c r="R11" s="155"/>
    </row>
    <row r="12" spans="1:18" x14ac:dyDescent="0.35">
      <c r="A12" s="8">
        <v>4</v>
      </c>
      <c r="B12" s="17"/>
      <c r="C12" s="17"/>
      <c r="D12" s="17"/>
      <c r="E12" s="155">
        <f t="shared" si="0"/>
        <v>0</v>
      </c>
      <c r="F12" s="19"/>
      <c r="G12" s="99"/>
      <c r="H12" s="19"/>
      <c r="I12" s="77">
        <v>0.5</v>
      </c>
      <c r="J12" s="90">
        <f t="shared" si="1"/>
        <v>0</v>
      </c>
      <c r="K12" s="155"/>
      <c r="L12" s="155"/>
      <c r="M12" s="155"/>
      <c r="N12" s="155"/>
      <c r="O12" s="155"/>
      <c r="P12" s="155"/>
      <c r="Q12" s="155"/>
      <c r="R12" s="155"/>
    </row>
    <row r="13" spans="1:18" ht="14.4" customHeight="1" x14ac:dyDescent="0.35">
      <c r="A13" s="8">
        <v>5</v>
      </c>
      <c r="B13" s="17"/>
      <c r="C13" s="17"/>
      <c r="D13" s="17"/>
      <c r="E13" s="155">
        <f t="shared" si="0"/>
        <v>0</v>
      </c>
      <c r="F13" s="19"/>
      <c r="G13" s="99"/>
      <c r="H13" s="19"/>
      <c r="I13" s="77">
        <v>0.5</v>
      </c>
      <c r="J13" s="90">
        <f t="shared" si="1"/>
        <v>0</v>
      </c>
      <c r="K13" s="155"/>
      <c r="L13" s="165"/>
      <c r="M13" s="165"/>
      <c r="N13" s="165"/>
      <c r="O13" s="165"/>
      <c r="P13" s="165"/>
      <c r="Q13" s="165"/>
      <c r="R13" s="165"/>
    </row>
    <row r="14" spans="1:18" x14ac:dyDescent="0.35">
      <c r="A14" s="8">
        <v>6</v>
      </c>
      <c r="B14" s="17"/>
      <c r="C14" s="17"/>
      <c r="D14" s="17"/>
      <c r="E14" s="155">
        <f t="shared" si="0"/>
        <v>0</v>
      </c>
      <c r="F14" s="19"/>
      <c r="G14" s="99"/>
      <c r="H14" s="19"/>
      <c r="I14" s="77">
        <v>0.5</v>
      </c>
      <c r="J14" s="90">
        <f t="shared" si="1"/>
        <v>0</v>
      </c>
      <c r="K14" s="155"/>
      <c r="L14" s="165"/>
      <c r="M14" s="165"/>
      <c r="N14" s="165"/>
      <c r="O14" s="165"/>
      <c r="P14" s="165"/>
      <c r="Q14" s="165"/>
      <c r="R14" s="165"/>
    </row>
    <row r="15" spans="1:18" x14ac:dyDescent="0.35">
      <c r="A15" s="8">
        <v>7</v>
      </c>
      <c r="B15" s="17"/>
      <c r="C15" s="17"/>
      <c r="D15" s="17"/>
      <c r="E15" s="155">
        <f t="shared" si="0"/>
        <v>0</v>
      </c>
      <c r="F15" s="19"/>
      <c r="G15" s="99"/>
      <c r="H15" s="19"/>
      <c r="I15" s="77">
        <v>0.5</v>
      </c>
      <c r="J15" s="90">
        <f t="shared" si="1"/>
        <v>0</v>
      </c>
      <c r="K15" s="155"/>
      <c r="L15" s="155"/>
      <c r="M15" s="155"/>
      <c r="N15" s="155"/>
      <c r="O15" s="155"/>
      <c r="P15" s="155"/>
      <c r="Q15" s="155"/>
      <c r="R15" s="155"/>
    </row>
    <row r="16" spans="1:18" x14ac:dyDescent="0.35">
      <c r="A16" s="8">
        <v>8</v>
      </c>
      <c r="B16" s="17"/>
      <c r="C16" s="17"/>
      <c r="D16" s="17"/>
      <c r="E16" s="155">
        <f t="shared" si="0"/>
        <v>0</v>
      </c>
      <c r="F16" s="19"/>
      <c r="G16" s="99"/>
      <c r="H16" s="100"/>
      <c r="I16" s="77">
        <v>0.5</v>
      </c>
      <c r="J16" s="90">
        <f t="shared" si="1"/>
        <v>0</v>
      </c>
      <c r="K16" s="155"/>
      <c r="L16" s="155"/>
      <c r="M16" s="155"/>
      <c r="N16" s="155"/>
      <c r="O16" s="155"/>
      <c r="P16" s="155"/>
      <c r="Q16" s="155"/>
      <c r="R16" s="155"/>
    </row>
    <row r="17" spans="1:18" ht="14.5" customHeight="1" x14ac:dyDescent="0.35">
      <c r="A17" s="8">
        <v>9</v>
      </c>
      <c r="B17" s="17"/>
      <c r="C17" s="17"/>
      <c r="D17" s="17"/>
      <c r="E17" s="155">
        <f t="shared" si="0"/>
        <v>0</v>
      </c>
      <c r="F17" s="19"/>
      <c r="G17" s="99"/>
      <c r="H17" s="19"/>
      <c r="I17" s="77">
        <v>0.5</v>
      </c>
      <c r="J17" s="90">
        <f t="shared" si="1"/>
        <v>0</v>
      </c>
      <c r="K17" s="155"/>
      <c r="L17" s="165"/>
      <c r="M17" s="165"/>
      <c r="N17" s="165"/>
      <c r="O17" s="165"/>
      <c r="P17" s="165"/>
      <c r="Q17" s="165"/>
      <c r="R17" s="165"/>
    </row>
    <row r="18" spans="1:18" x14ac:dyDescent="0.35">
      <c r="A18" s="8">
        <v>10</v>
      </c>
      <c r="B18" s="17"/>
      <c r="C18" s="17"/>
      <c r="D18" s="17"/>
      <c r="E18" s="155">
        <f t="shared" si="0"/>
        <v>0</v>
      </c>
      <c r="F18" s="19"/>
      <c r="G18" s="99"/>
      <c r="H18" s="19"/>
      <c r="I18" s="77">
        <v>0.5</v>
      </c>
      <c r="J18" s="90">
        <f t="shared" si="1"/>
        <v>0</v>
      </c>
      <c r="K18" s="155"/>
      <c r="L18" s="165"/>
      <c r="M18" s="165"/>
      <c r="N18" s="165"/>
      <c r="O18" s="165"/>
      <c r="P18" s="165"/>
      <c r="Q18" s="165"/>
      <c r="R18" s="165"/>
    </row>
    <row r="19" spans="1:18" x14ac:dyDescent="0.35">
      <c r="A19" s="8">
        <v>11</v>
      </c>
      <c r="B19" s="17"/>
      <c r="C19" s="17"/>
      <c r="D19" s="17"/>
      <c r="E19" s="155">
        <f t="shared" si="0"/>
        <v>0</v>
      </c>
      <c r="F19" s="19"/>
      <c r="G19" s="99"/>
      <c r="H19" s="19"/>
      <c r="I19" s="77">
        <v>0.5</v>
      </c>
      <c r="J19" s="90">
        <f t="shared" si="1"/>
        <v>0</v>
      </c>
      <c r="K19" s="155"/>
      <c r="L19" s="165"/>
      <c r="M19" s="165"/>
      <c r="N19" s="165"/>
      <c r="O19" s="165"/>
      <c r="P19" s="165"/>
      <c r="Q19" s="165"/>
      <c r="R19" s="165"/>
    </row>
    <row r="20" spans="1:18" x14ac:dyDescent="0.35">
      <c r="A20" s="8">
        <v>12</v>
      </c>
      <c r="B20" s="17"/>
      <c r="C20" s="17"/>
      <c r="D20" s="17"/>
      <c r="E20" s="155">
        <f t="shared" si="0"/>
        <v>0</v>
      </c>
      <c r="F20" s="19"/>
      <c r="G20" s="99"/>
      <c r="H20" s="19"/>
      <c r="I20" s="77">
        <v>0.5</v>
      </c>
      <c r="J20" s="90">
        <f t="shared" si="1"/>
        <v>0</v>
      </c>
      <c r="K20" s="155"/>
      <c r="L20" s="155"/>
      <c r="M20" s="155"/>
      <c r="N20" s="155"/>
      <c r="O20" s="155"/>
      <c r="P20" s="155"/>
      <c r="Q20" s="155"/>
      <c r="R20" s="155"/>
    </row>
    <row r="21" spans="1:18" x14ac:dyDescent="0.35">
      <c r="A21" s="8">
        <v>13</v>
      </c>
      <c r="B21" s="17"/>
      <c r="C21" s="17"/>
      <c r="D21" s="17"/>
      <c r="E21" s="155">
        <f t="shared" si="0"/>
        <v>0</v>
      </c>
      <c r="F21" s="19"/>
      <c r="G21" s="99"/>
      <c r="H21" s="19"/>
      <c r="I21" s="77">
        <v>0.5</v>
      </c>
      <c r="J21" s="90">
        <f t="shared" si="1"/>
        <v>0</v>
      </c>
      <c r="K21" s="155"/>
      <c r="L21" s="155"/>
      <c r="M21" s="155"/>
      <c r="N21" s="155"/>
      <c r="O21" s="155"/>
      <c r="P21" s="155"/>
      <c r="Q21" s="155"/>
      <c r="R21" s="155"/>
    </row>
    <row r="22" spans="1:18" x14ac:dyDescent="0.35">
      <c r="A22" s="8">
        <v>14</v>
      </c>
      <c r="B22" s="17"/>
      <c r="C22" s="17"/>
      <c r="D22" s="17"/>
      <c r="E22" s="155">
        <f t="shared" si="0"/>
        <v>0</v>
      </c>
      <c r="F22" s="19"/>
      <c r="G22" s="99"/>
      <c r="H22" s="19"/>
      <c r="I22" s="77">
        <v>0.5</v>
      </c>
      <c r="J22" s="90">
        <f t="shared" si="1"/>
        <v>0</v>
      </c>
      <c r="K22" s="155"/>
      <c r="L22" s="155"/>
      <c r="M22" s="155"/>
      <c r="N22" s="155"/>
      <c r="O22" s="155"/>
      <c r="P22" s="155"/>
      <c r="Q22" s="155"/>
      <c r="R22" s="155"/>
    </row>
    <row r="23" spans="1:18" ht="14.5" customHeight="1" x14ac:dyDescent="0.35">
      <c r="A23" s="8">
        <v>15</v>
      </c>
      <c r="B23" s="17"/>
      <c r="C23" s="17"/>
      <c r="D23" s="17"/>
      <c r="E23" s="155">
        <f t="shared" si="0"/>
        <v>0</v>
      </c>
      <c r="F23" s="19"/>
      <c r="G23" s="99"/>
      <c r="H23" s="19"/>
      <c r="I23" s="77">
        <v>0.5</v>
      </c>
      <c r="J23" s="90">
        <f t="shared" si="1"/>
        <v>0</v>
      </c>
      <c r="K23" s="155"/>
      <c r="L23" s="155"/>
      <c r="M23" s="155"/>
      <c r="N23" s="155"/>
      <c r="O23" s="155"/>
      <c r="P23" s="155"/>
      <c r="Q23" s="155"/>
      <c r="R23" s="155"/>
    </row>
    <row r="24" spans="1:18" x14ac:dyDescent="0.35">
      <c r="A24" s="8">
        <v>16</v>
      </c>
      <c r="B24" s="17"/>
      <c r="C24" s="17"/>
      <c r="D24" s="17"/>
      <c r="E24" s="155">
        <f t="shared" si="0"/>
        <v>0</v>
      </c>
      <c r="F24" s="19"/>
      <c r="G24" s="99"/>
      <c r="H24" s="19"/>
      <c r="I24" s="77">
        <v>0.5</v>
      </c>
      <c r="J24" s="90">
        <f t="shared" si="1"/>
        <v>0</v>
      </c>
      <c r="K24" s="155"/>
      <c r="L24" s="155"/>
      <c r="M24" s="155"/>
      <c r="N24" s="155"/>
      <c r="O24" s="155"/>
      <c r="P24" s="155"/>
      <c r="Q24" s="155"/>
      <c r="R24" s="155"/>
    </row>
    <row r="25" spans="1:18" ht="14.4" customHeight="1" x14ac:dyDescent="0.35">
      <c r="A25" s="8">
        <v>17</v>
      </c>
      <c r="B25" s="17"/>
      <c r="C25" s="17"/>
      <c r="D25" s="17"/>
      <c r="E25" s="155">
        <f t="shared" si="0"/>
        <v>0</v>
      </c>
      <c r="F25" s="19"/>
      <c r="G25" s="99"/>
      <c r="H25" s="19"/>
      <c r="I25" s="77">
        <v>0.5</v>
      </c>
      <c r="J25" s="90">
        <f t="shared" si="1"/>
        <v>0</v>
      </c>
      <c r="K25" s="155"/>
      <c r="L25" s="165"/>
      <c r="M25" s="165"/>
      <c r="N25" s="165"/>
      <c r="O25" s="165"/>
      <c r="P25" s="165"/>
      <c r="Q25" s="165"/>
      <c r="R25" s="165"/>
    </row>
    <row r="26" spans="1:18" x14ac:dyDescent="0.35">
      <c r="A26" s="8">
        <v>18</v>
      </c>
      <c r="B26" s="17"/>
      <c r="C26" s="17"/>
      <c r="D26" s="17"/>
      <c r="E26" s="155">
        <f t="shared" si="0"/>
        <v>0</v>
      </c>
      <c r="F26" s="19"/>
      <c r="G26" s="99"/>
      <c r="H26" s="19"/>
      <c r="I26" s="77">
        <v>0.5</v>
      </c>
      <c r="J26" s="90">
        <f t="shared" si="1"/>
        <v>0</v>
      </c>
      <c r="K26" s="155"/>
      <c r="L26" s="165"/>
      <c r="M26" s="165"/>
      <c r="N26" s="165"/>
      <c r="O26" s="165"/>
      <c r="P26" s="165"/>
      <c r="Q26" s="165"/>
      <c r="R26" s="165"/>
    </row>
    <row r="27" spans="1:18" x14ac:dyDescent="0.35">
      <c r="A27" s="8">
        <v>19</v>
      </c>
      <c r="B27" s="17"/>
      <c r="C27" s="17"/>
      <c r="D27" s="17"/>
      <c r="E27" s="155">
        <f t="shared" si="0"/>
        <v>0</v>
      </c>
      <c r="F27" s="19"/>
      <c r="G27" s="99"/>
      <c r="H27" s="19"/>
      <c r="I27" s="77">
        <v>0.5</v>
      </c>
      <c r="J27" s="90">
        <f t="shared" si="1"/>
        <v>0</v>
      </c>
      <c r="K27" s="155"/>
      <c r="L27" s="155"/>
      <c r="M27" s="155"/>
      <c r="N27" s="155"/>
      <c r="O27" s="155"/>
      <c r="P27" s="155"/>
      <c r="Q27" s="155"/>
      <c r="R27" s="155"/>
    </row>
    <row r="28" spans="1:18" x14ac:dyDescent="0.35">
      <c r="A28" s="8">
        <v>20</v>
      </c>
      <c r="B28" s="17"/>
      <c r="C28" s="17"/>
      <c r="D28" s="17"/>
      <c r="E28" s="155">
        <f t="shared" si="0"/>
        <v>0</v>
      </c>
      <c r="F28" s="19"/>
      <c r="G28" s="99"/>
      <c r="H28" s="19"/>
      <c r="I28" s="77">
        <v>0.5</v>
      </c>
      <c r="J28" s="90">
        <f t="shared" si="1"/>
        <v>0</v>
      </c>
      <c r="K28" s="155"/>
      <c r="L28" s="155"/>
      <c r="M28" s="155"/>
      <c r="N28" s="155"/>
      <c r="O28" s="155"/>
      <c r="P28" s="155"/>
      <c r="Q28" s="155"/>
      <c r="R28" s="155"/>
    </row>
    <row r="29" spans="1:18" ht="14.5" customHeight="1" x14ac:dyDescent="0.35">
      <c r="A29" s="8">
        <v>21</v>
      </c>
      <c r="B29" s="17"/>
      <c r="C29" s="17"/>
      <c r="D29" s="17"/>
      <c r="E29" s="155">
        <f t="shared" si="0"/>
        <v>0</v>
      </c>
      <c r="F29" s="19"/>
      <c r="G29" s="99"/>
      <c r="H29" s="19"/>
      <c r="I29" s="77">
        <v>0.5</v>
      </c>
      <c r="J29" s="90">
        <f t="shared" si="1"/>
        <v>0</v>
      </c>
      <c r="K29" s="155"/>
      <c r="L29" s="166" t="s">
        <v>20</v>
      </c>
      <c r="M29" s="166"/>
      <c r="N29" s="166"/>
      <c r="O29" s="166"/>
      <c r="P29" s="166"/>
      <c r="Q29" s="166"/>
      <c r="R29" s="166"/>
    </row>
    <row r="30" spans="1:18" x14ac:dyDescent="0.35">
      <c r="A30" s="8">
        <v>22</v>
      </c>
      <c r="B30" s="17"/>
      <c r="C30" s="17"/>
      <c r="D30" s="17"/>
      <c r="E30" s="155">
        <f t="shared" si="0"/>
        <v>0</v>
      </c>
      <c r="F30" s="19"/>
      <c r="G30" s="99"/>
      <c r="H30" s="19"/>
      <c r="I30" s="77">
        <v>0.5</v>
      </c>
      <c r="J30" s="90">
        <f t="shared" si="1"/>
        <v>0</v>
      </c>
      <c r="K30" s="155"/>
      <c r="L30" s="166"/>
      <c r="M30" s="166"/>
      <c r="N30" s="166"/>
      <c r="O30" s="166"/>
      <c r="P30" s="166"/>
      <c r="Q30" s="166"/>
      <c r="R30" s="166"/>
    </row>
    <row r="31" spans="1:18" ht="15" thickBot="1" x14ac:dyDescent="0.4">
      <c r="A31" s="8">
        <v>23</v>
      </c>
      <c r="B31" s="17"/>
      <c r="C31" s="17"/>
      <c r="D31" s="17"/>
      <c r="E31" s="155">
        <f t="shared" si="0"/>
        <v>0</v>
      </c>
      <c r="F31" s="19"/>
      <c r="G31" s="99"/>
      <c r="H31" s="19"/>
      <c r="I31" s="77">
        <v>0.5</v>
      </c>
      <c r="J31" s="90">
        <f t="shared" si="1"/>
        <v>0</v>
      </c>
      <c r="K31" s="155"/>
      <c r="L31" s="155"/>
      <c r="M31" s="155"/>
      <c r="N31" s="155"/>
      <c r="O31" s="155"/>
      <c r="P31" s="155"/>
      <c r="Q31" s="155"/>
      <c r="R31" s="155"/>
    </row>
    <row r="32" spans="1:18" x14ac:dyDescent="0.35">
      <c r="A32" s="8">
        <v>24</v>
      </c>
      <c r="B32" s="17"/>
      <c r="C32" s="17"/>
      <c r="D32" s="17"/>
      <c r="E32" s="155">
        <f t="shared" si="0"/>
        <v>0</v>
      </c>
      <c r="F32" s="19"/>
      <c r="G32" s="99"/>
      <c r="H32" s="19"/>
      <c r="I32" s="77">
        <v>0.5</v>
      </c>
      <c r="J32" s="90">
        <f t="shared" si="1"/>
        <v>0</v>
      </c>
      <c r="K32" s="155"/>
      <c r="L32" s="40" t="s">
        <v>30</v>
      </c>
      <c r="M32" s="41"/>
      <c r="N32" s="41"/>
      <c r="O32" s="42"/>
      <c r="P32" s="40" t="s">
        <v>31</v>
      </c>
      <c r="Q32" s="42"/>
      <c r="R32" s="155"/>
    </row>
    <row r="33" spans="1:18" x14ac:dyDescent="0.35">
      <c r="A33" s="8">
        <v>25</v>
      </c>
      <c r="B33" s="17"/>
      <c r="C33" s="17"/>
      <c r="D33" s="17"/>
      <c r="E33" s="155">
        <f t="shared" si="0"/>
        <v>0</v>
      </c>
      <c r="F33" s="19"/>
      <c r="G33" s="99"/>
      <c r="H33" s="19"/>
      <c r="I33" s="77">
        <v>0.5</v>
      </c>
      <c r="J33" s="90">
        <f t="shared" si="1"/>
        <v>0</v>
      </c>
      <c r="K33" s="155"/>
      <c r="L33" s="34" t="s">
        <v>32</v>
      </c>
      <c r="M33" s="35"/>
      <c r="N33" s="35"/>
      <c r="O33" s="36"/>
      <c r="P33" s="34" t="s">
        <v>36</v>
      </c>
      <c r="Q33" s="36"/>
      <c r="R33" s="155"/>
    </row>
    <row r="34" spans="1:18" x14ac:dyDescent="0.35">
      <c r="A34" s="8">
        <v>26</v>
      </c>
      <c r="B34" s="17"/>
      <c r="C34" s="17"/>
      <c r="D34" s="17"/>
      <c r="E34" s="155">
        <f t="shared" si="0"/>
        <v>0</v>
      </c>
      <c r="F34" s="19"/>
      <c r="G34" s="99"/>
      <c r="H34" s="19"/>
      <c r="I34" s="77">
        <v>0.5</v>
      </c>
      <c r="J34" s="90">
        <f t="shared" si="1"/>
        <v>0</v>
      </c>
      <c r="K34" s="155"/>
      <c r="L34" s="34" t="s">
        <v>33</v>
      </c>
      <c r="M34" s="35"/>
      <c r="N34" s="35"/>
      <c r="O34" s="36"/>
      <c r="P34" s="34" t="s">
        <v>37</v>
      </c>
      <c r="Q34" s="36"/>
      <c r="R34" s="155"/>
    </row>
    <row r="35" spans="1:18" x14ac:dyDescent="0.35">
      <c r="A35" s="8">
        <v>27</v>
      </c>
      <c r="B35" s="17"/>
      <c r="C35" s="17"/>
      <c r="D35" s="17"/>
      <c r="E35" s="155">
        <f t="shared" si="0"/>
        <v>0</v>
      </c>
      <c r="F35" s="19"/>
      <c r="G35" s="99"/>
      <c r="H35" s="19"/>
      <c r="I35" s="77">
        <v>0.5</v>
      </c>
      <c r="J35" s="90">
        <f t="shared" si="1"/>
        <v>0</v>
      </c>
      <c r="K35" s="155"/>
      <c r="L35" s="34" t="s">
        <v>34</v>
      </c>
      <c r="M35" s="35"/>
      <c r="N35" s="35"/>
      <c r="O35" s="36"/>
      <c r="P35" s="34" t="s">
        <v>38</v>
      </c>
      <c r="Q35" s="36"/>
      <c r="R35" s="155"/>
    </row>
    <row r="36" spans="1:18" ht="15" thickBot="1" x14ac:dyDescent="0.4">
      <c r="A36" s="8">
        <v>28</v>
      </c>
      <c r="B36" s="17"/>
      <c r="C36" s="17"/>
      <c r="D36" s="17"/>
      <c r="E36" s="155">
        <f t="shared" si="0"/>
        <v>0</v>
      </c>
      <c r="F36" s="19"/>
      <c r="G36" s="99"/>
      <c r="H36" s="19"/>
      <c r="I36" s="77">
        <v>0.5</v>
      </c>
      <c r="J36" s="90">
        <f t="shared" si="1"/>
        <v>0</v>
      </c>
      <c r="K36" s="155"/>
      <c r="L36" s="37" t="s">
        <v>35</v>
      </c>
      <c r="M36" s="38"/>
      <c r="N36" s="38"/>
      <c r="O36" s="39"/>
      <c r="P36" s="37" t="s">
        <v>39</v>
      </c>
      <c r="Q36" s="39"/>
      <c r="R36" s="155"/>
    </row>
    <row r="37" spans="1:18" x14ac:dyDescent="0.35">
      <c r="A37" s="8">
        <v>29</v>
      </c>
      <c r="B37" s="17"/>
      <c r="C37" s="17"/>
      <c r="D37" s="17"/>
      <c r="E37" s="155">
        <f t="shared" si="0"/>
        <v>0</v>
      </c>
      <c r="F37" s="19"/>
      <c r="G37" s="99"/>
      <c r="H37" s="19"/>
      <c r="I37" s="77">
        <v>0.5</v>
      </c>
      <c r="J37" s="90">
        <f t="shared" si="1"/>
        <v>0</v>
      </c>
      <c r="K37" s="155"/>
      <c r="L37" s="155"/>
      <c r="M37" s="155"/>
      <c r="N37" s="155"/>
      <c r="O37" s="155"/>
      <c r="P37" s="155"/>
      <c r="Q37" s="155"/>
      <c r="R37" s="155"/>
    </row>
    <row r="38" spans="1:18" x14ac:dyDescent="0.35">
      <c r="A38" s="8">
        <v>30</v>
      </c>
      <c r="B38" s="17"/>
      <c r="C38" s="17"/>
      <c r="D38" s="17"/>
      <c r="E38" s="155">
        <f t="shared" si="0"/>
        <v>0</v>
      </c>
      <c r="F38" s="19"/>
      <c r="G38" s="99"/>
      <c r="H38" s="19"/>
      <c r="I38" s="77">
        <v>0.5</v>
      </c>
      <c r="J38" s="90">
        <f t="shared" si="1"/>
        <v>0</v>
      </c>
      <c r="K38" s="155"/>
      <c r="L38" s="155"/>
      <c r="M38" s="155"/>
      <c r="N38" s="155"/>
      <c r="O38" s="155"/>
      <c r="P38" s="155"/>
      <c r="Q38" s="155"/>
      <c r="R38" s="155"/>
    </row>
    <row r="39" spans="1:18" ht="15" thickBot="1" x14ac:dyDescent="0.4">
      <c r="A39" s="13">
        <v>31</v>
      </c>
      <c r="B39" s="18"/>
      <c r="C39" s="18"/>
      <c r="D39" s="18"/>
      <c r="E39" s="38">
        <f t="shared" si="0"/>
        <v>0</v>
      </c>
      <c r="F39" s="20"/>
      <c r="G39" s="101"/>
      <c r="H39" s="20"/>
      <c r="I39" s="78">
        <v>0.5</v>
      </c>
      <c r="J39" s="94">
        <f t="shared" si="1"/>
        <v>0</v>
      </c>
      <c r="K39" s="155"/>
      <c r="L39" s="155"/>
      <c r="M39" s="155"/>
      <c r="N39" s="155"/>
      <c r="O39" s="155"/>
      <c r="P39" s="155"/>
      <c r="Q39" s="155"/>
      <c r="R39" s="155"/>
    </row>
    <row r="40" spans="1:18" x14ac:dyDescent="0.35">
      <c r="A40" s="155" t="s">
        <v>6</v>
      </c>
      <c r="B40" s="155">
        <f>SUM(B9:B39)</f>
        <v>0</v>
      </c>
      <c r="C40" s="155">
        <f>SUM(C9:C39)</f>
        <v>0</v>
      </c>
      <c r="D40" s="155">
        <f>SUM(D9:D39)</f>
        <v>0</v>
      </c>
      <c r="E40" s="155">
        <f>SUM(E9:E39)</f>
        <v>0</v>
      </c>
      <c r="F40" s="155"/>
      <c r="G40" s="53">
        <f>SUM(G9:G39)</f>
        <v>0</v>
      </c>
      <c r="H40" s="155"/>
      <c r="I40" s="8"/>
      <c r="J40" s="95">
        <f>SUM(J9:J39)</f>
        <v>0</v>
      </c>
      <c r="K40" s="155"/>
      <c r="L40" s="155"/>
      <c r="M40" s="155"/>
      <c r="N40" s="155"/>
      <c r="O40" s="155"/>
      <c r="P40" s="155"/>
      <c r="Q40" s="155"/>
      <c r="R40" s="155"/>
    </row>
    <row r="41" spans="1:18" x14ac:dyDescent="0.35">
      <c r="A41" s="155"/>
      <c r="B41" s="9"/>
      <c r="C41" s="9"/>
      <c r="D41" s="7"/>
      <c r="E41" s="155"/>
      <c r="F41" s="155"/>
      <c r="G41" s="155"/>
      <c r="H41" s="155"/>
      <c r="I41" s="8"/>
      <c r="J41" s="155"/>
      <c r="K41" s="155"/>
      <c r="L41" s="155"/>
      <c r="M41" s="155"/>
      <c r="N41" s="155"/>
      <c r="O41" s="155"/>
      <c r="P41" s="155"/>
      <c r="Q41" s="155"/>
      <c r="R41" s="155"/>
    </row>
    <row r="42" spans="1:18" x14ac:dyDescent="0.35">
      <c r="A42" s="155"/>
      <c r="B42" s="155"/>
      <c r="C42" s="155"/>
      <c r="D42" s="155"/>
      <c r="E42" s="155"/>
      <c r="F42" s="155"/>
      <c r="G42" s="155"/>
      <c r="H42" s="155"/>
      <c r="I42" s="8"/>
      <c r="J42" s="155"/>
      <c r="K42" s="155"/>
      <c r="L42" s="155"/>
      <c r="M42" s="155"/>
      <c r="N42" s="155"/>
      <c r="O42" s="155"/>
      <c r="P42" s="155"/>
      <c r="Q42" s="155"/>
      <c r="R42" s="155"/>
    </row>
    <row r="43" spans="1:18" x14ac:dyDescent="0.35">
      <c r="A43" s="155"/>
      <c r="B43" s="155"/>
      <c r="C43" s="155"/>
      <c r="D43" s="155"/>
      <c r="E43" s="155"/>
      <c r="F43" s="155"/>
      <c r="G43" s="155"/>
      <c r="H43" s="155"/>
      <c r="I43" s="8"/>
      <c r="J43" s="155"/>
      <c r="K43" s="155"/>
      <c r="L43" s="155"/>
      <c r="M43" s="155"/>
      <c r="N43" s="155"/>
      <c r="O43" s="155"/>
      <c r="P43" s="155"/>
      <c r="Q43" s="155"/>
      <c r="R43" s="155"/>
    </row>
  </sheetData>
  <sheetProtection password="F30A" sheet="1" objects="1" scenarios="1" selectLockedCells="1"/>
  <mergeCells count="11">
    <mergeCell ref="A1:F1"/>
    <mergeCell ref="B7:D7"/>
    <mergeCell ref="A3:B3"/>
    <mergeCell ref="A4:B4"/>
    <mergeCell ref="A5:B5"/>
    <mergeCell ref="A6:F6"/>
    <mergeCell ref="L9:R10"/>
    <mergeCell ref="L13:R14"/>
    <mergeCell ref="L17:R19"/>
    <mergeCell ref="L25:R26"/>
    <mergeCell ref="L29:R3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1E0B4-BCAA-4BF7-809A-D2730C9587C2}">
  <dimension ref="A1:R43"/>
  <sheetViews>
    <sheetView workbookViewId="0">
      <selection activeCell="C3" sqref="C3"/>
    </sheetView>
  </sheetViews>
  <sheetFormatPr defaultRowHeight="14.5" x14ac:dyDescent="0.35"/>
  <cols>
    <col min="1" max="1" width="5" customWidth="1"/>
    <col min="2" max="2" width="19.453125" customWidth="1"/>
    <col min="3" max="3" width="20.453125" customWidth="1"/>
    <col min="4" max="4" width="23.1796875" customWidth="1"/>
    <col min="5" max="5" width="20.453125" customWidth="1"/>
    <col min="6" max="6" width="39.6328125" customWidth="1"/>
    <col min="7" max="7" width="9.6328125" customWidth="1"/>
    <col min="8" max="8" width="29.1796875" customWidth="1"/>
    <col min="10" max="10" width="14.36328125" customWidth="1"/>
    <col min="11" max="11" width="4.6328125" customWidth="1"/>
    <col min="15" max="15" width="12.453125" customWidth="1"/>
  </cols>
  <sheetData>
    <row r="1" spans="1:18" x14ac:dyDescent="0.35">
      <c r="A1" s="161" t="s">
        <v>110</v>
      </c>
      <c r="B1" s="161"/>
      <c r="C1" s="161"/>
      <c r="D1" s="161"/>
      <c r="E1" s="161"/>
      <c r="F1" s="161"/>
      <c r="G1" s="152"/>
      <c r="H1" s="152"/>
      <c r="I1" s="152"/>
      <c r="J1" s="152"/>
      <c r="K1" s="152"/>
      <c r="L1" s="152"/>
      <c r="M1" s="1"/>
      <c r="N1" s="155"/>
      <c r="O1" s="155"/>
      <c r="P1" s="155"/>
      <c r="Q1" s="155"/>
      <c r="R1" s="155"/>
    </row>
    <row r="2" spans="1:18" x14ac:dyDescent="0.3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"/>
      <c r="N2" s="155"/>
      <c r="O2" s="155"/>
      <c r="P2" s="155"/>
      <c r="Q2" s="155"/>
      <c r="R2" s="155"/>
    </row>
    <row r="3" spans="1:18" ht="15" thickBot="1" x14ac:dyDescent="0.4">
      <c r="A3" s="163" t="s">
        <v>0</v>
      </c>
      <c r="B3" s="163"/>
      <c r="C3" s="57"/>
      <c r="D3" s="155"/>
      <c r="E3" s="14" t="s">
        <v>1</v>
      </c>
      <c r="F3" s="58"/>
      <c r="G3" s="1"/>
      <c r="H3" s="1"/>
      <c r="I3" s="152"/>
      <c r="J3" s="1"/>
      <c r="K3" s="1"/>
      <c r="L3" s="15" t="s">
        <v>17</v>
      </c>
      <c r="M3" s="155"/>
      <c r="N3" s="155"/>
      <c r="O3" s="155"/>
      <c r="P3" s="155"/>
      <c r="Q3" s="155"/>
      <c r="R3" s="155"/>
    </row>
    <row r="4" spans="1:18" ht="15.5" thickTop="1" thickBot="1" x14ac:dyDescent="0.4">
      <c r="A4" s="163" t="s">
        <v>16</v>
      </c>
      <c r="B4" s="163"/>
      <c r="C4" s="59"/>
      <c r="D4" s="155"/>
      <c r="E4" s="14" t="s">
        <v>7</v>
      </c>
      <c r="F4" s="62" t="str">
        <f>IF('DIF CE Tracking'!B7="", "Enter Month on DIF CE Tracking Sheet", 'DIF CE Tracking'!B7)</f>
        <v>Enter Month on DIF CE Tracking Sheet</v>
      </c>
      <c r="G4" s="1"/>
      <c r="H4" s="1"/>
      <c r="I4" s="152"/>
      <c r="J4" s="1"/>
      <c r="K4" s="1"/>
      <c r="L4" s="15" t="s">
        <v>18</v>
      </c>
      <c r="M4" s="155"/>
      <c r="N4" s="155"/>
      <c r="O4" s="155"/>
      <c r="P4" s="155"/>
      <c r="Q4" s="155"/>
      <c r="R4" s="155"/>
    </row>
    <row r="5" spans="1:18" ht="15.5" thickTop="1" thickBot="1" x14ac:dyDescent="0.4">
      <c r="A5" s="163" t="s">
        <v>40</v>
      </c>
      <c r="B5" s="163"/>
      <c r="C5" s="61" t="str">
        <f>IF('DIF CE Tracking'!B3="", "Enter CRP Name on DIF CE Tracking Sheet", 'DIF CE Tracking'!B3)</f>
        <v>Enter CRP Name on DIF CE Tracking Sheet</v>
      </c>
      <c r="D5" s="155"/>
      <c r="E5" s="153" t="s">
        <v>41</v>
      </c>
      <c r="F5" s="63" t="str">
        <f>IF('DIF CE Tracking'!B6="", "Enter Vendor # on DIF CE Tracking Sheet", 'DIF CE Tracking'!B6)</f>
        <v>Enter Vendor # on DIF CE Tracking Sheet</v>
      </c>
      <c r="G5" s="1"/>
      <c r="H5" s="1"/>
      <c r="I5" s="152"/>
      <c r="J5" s="1"/>
      <c r="K5" s="1"/>
      <c r="L5" s="15" t="s">
        <v>19</v>
      </c>
      <c r="M5" s="155"/>
      <c r="N5" s="155"/>
      <c r="O5" s="155"/>
      <c r="P5" s="155"/>
      <c r="Q5" s="155"/>
      <c r="R5" s="155"/>
    </row>
    <row r="6" spans="1:18" x14ac:dyDescent="0.35">
      <c r="A6" s="164" t="s">
        <v>111</v>
      </c>
      <c r="B6" s="164"/>
      <c r="C6" s="164"/>
      <c r="D6" s="164"/>
      <c r="E6" s="164"/>
      <c r="F6" s="164"/>
      <c r="G6" s="154"/>
      <c r="H6" s="154"/>
      <c r="I6" s="154"/>
      <c r="J6" s="154"/>
      <c r="K6" s="154"/>
      <c r="L6" s="15"/>
      <c r="M6" s="155"/>
      <c r="N6" s="155"/>
      <c r="O6" s="155"/>
      <c r="P6" s="155"/>
      <c r="Q6" s="155"/>
      <c r="R6" s="155"/>
    </row>
    <row r="7" spans="1:18" x14ac:dyDescent="0.35">
      <c r="A7" s="1"/>
      <c r="B7" s="162" t="s">
        <v>112</v>
      </c>
      <c r="C7" s="162"/>
      <c r="D7" s="162"/>
      <c r="E7" s="1"/>
      <c r="F7" s="1"/>
      <c r="G7" s="1"/>
      <c r="H7" s="1"/>
      <c r="I7" s="152"/>
      <c r="J7" s="1"/>
      <c r="K7" s="1"/>
      <c r="L7" s="1"/>
      <c r="M7" s="155"/>
      <c r="N7" s="155"/>
      <c r="O7" s="155"/>
      <c r="P7" s="155"/>
      <c r="Q7" s="155"/>
      <c r="R7" s="155"/>
    </row>
    <row r="8" spans="1:18" ht="67.5" customHeight="1" thickBot="1" x14ac:dyDescent="0.4">
      <c r="A8" s="4" t="s">
        <v>8</v>
      </c>
      <c r="B8" s="10" t="s">
        <v>22</v>
      </c>
      <c r="C8" s="10" t="s">
        <v>23</v>
      </c>
      <c r="D8" s="10" t="s">
        <v>73</v>
      </c>
      <c r="E8" s="10" t="s">
        <v>24</v>
      </c>
      <c r="F8" s="10" t="s">
        <v>113</v>
      </c>
      <c r="G8" s="10" t="s">
        <v>75</v>
      </c>
      <c r="H8" s="10" t="s">
        <v>77</v>
      </c>
      <c r="I8" s="10" t="s">
        <v>74</v>
      </c>
      <c r="J8" s="10" t="s">
        <v>76</v>
      </c>
      <c r="K8" s="76"/>
      <c r="L8" s="32"/>
      <c r="M8" s="32"/>
      <c r="N8" s="155"/>
      <c r="O8" s="155"/>
      <c r="P8" s="155"/>
      <c r="Q8" s="155"/>
      <c r="R8" s="155"/>
    </row>
    <row r="9" spans="1:18" ht="14.4" customHeight="1" x14ac:dyDescent="0.35">
      <c r="A9" s="8">
        <v>1</v>
      </c>
      <c r="B9" s="17"/>
      <c r="C9" s="17"/>
      <c r="D9" s="17"/>
      <c r="E9" s="155">
        <f>SUM(B9:D9)</f>
        <v>0</v>
      </c>
      <c r="F9" s="19"/>
      <c r="G9" s="99"/>
      <c r="H9" s="19"/>
      <c r="I9" s="77">
        <v>0.5</v>
      </c>
      <c r="J9" s="90">
        <f>G9*I9</f>
        <v>0</v>
      </c>
      <c r="K9" s="155"/>
      <c r="L9" s="165" t="s">
        <v>114</v>
      </c>
      <c r="M9" s="165"/>
      <c r="N9" s="165"/>
      <c r="O9" s="165"/>
      <c r="P9" s="165"/>
      <c r="Q9" s="165"/>
      <c r="R9" s="165"/>
    </row>
    <row r="10" spans="1:18" x14ac:dyDescent="0.35">
      <c r="A10" s="8">
        <v>2</v>
      </c>
      <c r="B10" s="17"/>
      <c r="C10" s="17"/>
      <c r="D10" s="17"/>
      <c r="E10" s="155">
        <f t="shared" ref="E10:E39" si="0">SUM(B10:D10)</f>
        <v>0</v>
      </c>
      <c r="F10" s="19"/>
      <c r="G10" s="99"/>
      <c r="H10" s="19"/>
      <c r="I10" s="77">
        <v>0.5</v>
      </c>
      <c r="J10" s="90">
        <f t="shared" ref="J10:J39" si="1">G10*I10</f>
        <v>0</v>
      </c>
      <c r="K10" s="155"/>
      <c r="L10" s="165"/>
      <c r="M10" s="165"/>
      <c r="N10" s="165"/>
      <c r="O10" s="165"/>
      <c r="P10" s="165"/>
      <c r="Q10" s="165"/>
      <c r="R10" s="165"/>
    </row>
    <row r="11" spans="1:18" x14ac:dyDescent="0.35">
      <c r="A11" s="8">
        <v>3</v>
      </c>
      <c r="B11" s="17"/>
      <c r="C11" s="17"/>
      <c r="D11" s="17"/>
      <c r="E11" s="155">
        <f t="shared" si="0"/>
        <v>0</v>
      </c>
      <c r="F11" s="19"/>
      <c r="G11" s="99"/>
      <c r="H11" s="19"/>
      <c r="I11" s="77">
        <v>0.5</v>
      </c>
      <c r="J11" s="90">
        <f t="shared" si="1"/>
        <v>0</v>
      </c>
      <c r="K11" s="155"/>
      <c r="L11" s="155"/>
      <c r="M11" s="155"/>
      <c r="N11" s="155"/>
      <c r="O11" s="155"/>
      <c r="P11" s="155"/>
      <c r="Q11" s="155"/>
      <c r="R11" s="155"/>
    </row>
    <row r="12" spans="1:18" x14ac:dyDescent="0.35">
      <c r="A12" s="8">
        <v>4</v>
      </c>
      <c r="B12" s="17"/>
      <c r="C12" s="17"/>
      <c r="D12" s="17"/>
      <c r="E12" s="155">
        <f t="shared" si="0"/>
        <v>0</v>
      </c>
      <c r="F12" s="19"/>
      <c r="G12" s="99"/>
      <c r="H12" s="19"/>
      <c r="I12" s="77">
        <v>0.5</v>
      </c>
      <c r="J12" s="90">
        <f t="shared" si="1"/>
        <v>0</v>
      </c>
      <c r="K12" s="155"/>
      <c r="L12" s="155"/>
      <c r="M12" s="155"/>
      <c r="N12" s="155"/>
      <c r="O12" s="155"/>
      <c r="P12" s="155"/>
      <c r="Q12" s="155"/>
      <c r="R12" s="155"/>
    </row>
    <row r="13" spans="1:18" ht="14.4" customHeight="1" x14ac:dyDescent="0.35">
      <c r="A13" s="8">
        <v>5</v>
      </c>
      <c r="B13" s="17"/>
      <c r="C13" s="17"/>
      <c r="D13" s="17"/>
      <c r="E13" s="155">
        <f t="shared" si="0"/>
        <v>0</v>
      </c>
      <c r="F13" s="19"/>
      <c r="G13" s="99"/>
      <c r="H13" s="19"/>
      <c r="I13" s="77">
        <v>0.5</v>
      </c>
      <c r="J13" s="90">
        <f t="shared" si="1"/>
        <v>0</v>
      </c>
      <c r="K13" s="155"/>
      <c r="L13" s="165"/>
      <c r="M13" s="165"/>
      <c r="N13" s="165"/>
      <c r="O13" s="165"/>
      <c r="P13" s="165"/>
      <c r="Q13" s="165"/>
      <c r="R13" s="165"/>
    </row>
    <row r="14" spans="1:18" x14ac:dyDescent="0.35">
      <c r="A14" s="8">
        <v>6</v>
      </c>
      <c r="B14" s="17"/>
      <c r="C14" s="17"/>
      <c r="D14" s="17"/>
      <c r="E14" s="155">
        <f t="shared" si="0"/>
        <v>0</v>
      </c>
      <c r="F14" s="19"/>
      <c r="G14" s="99"/>
      <c r="H14" s="19"/>
      <c r="I14" s="77">
        <v>0.5</v>
      </c>
      <c r="J14" s="90">
        <f t="shared" si="1"/>
        <v>0</v>
      </c>
      <c r="K14" s="155"/>
      <c r="L14" s="165"/>
      <c r="M14" s="165"/>
      <c r="N14" s="165"/>
      <c r="O14" s="165"/>
      <c r="P14" s="165"/>
      <c r="Q14" s="165"/>
      <c r="R14" s="165"/>
    </row>
    <row r="15" spans="1:18" x14ac:dyDescent="0.35">
      <c r="A15" s="8">
        <v>7</v>
      </c>
      <c r="B15" s="17"/>
      <c r="C15" s="17"/>
      <c r="D15" s="17"/>
      <c r="E15" s="155">
        <f t="shared" si="0"/>
        <v>0</v>
      </c>
      <c r="F15" s="19"/>
      <c r="G15" s="99"/>
      <c r="H15" s="19"/>
      <c r="I15" s="77">
        <v>0.5</v>
      </c>
      <c r="J15" s="90">
        <f t="shared" si="1"/>
        <v>0</v>
      </c>
      <c r="K15" s="155"/>
      <c r="L15" s="155"/>
      <c r="M15" s="155"/>
      <c r="N15" s="155"/>
      <c r="O15" s="155"/>
      <c r="P15" s="155"/>
      <c r="Q15" s="155"/>
      <c r="R15" s="155"/>
    </row>
    <row r="16" spans="1:18" x14ac:dyDescent="0.35">
      <c r="A16" s="8">
        <v>8</v>
      </c>
      <c r="B16" s="17"/>
      <c r="C16" s="17"/>
      <c r="D16" s="17"/>
      <c r="E16" s="155">
        <f t="shared" si="0"/>
        <v>0</v>
      </c>
      <c r="F16" s="19"/>
      <c r="G16" s="99"/>
      <c r="H16" s="100"/>
      <c r="I16" s="77">
        <v>0.5</v>
      </c>
      <c r="J16" s="90">
        <f t="shared" si="1"/>
        <v>0</v>
      </c>
      <c r="K16" s="155"/>
      <c r="L16" s="155"/>
      <c r="M16" s="155"/>
      <c r="N16" s="155"/>
      <c r="O16" s="155"/>
      <c r="P16" s="155"/>
      <c r="Q16" s="155"/>
      <c r="R16" s="155"/>
    </row>
    <row r="17" spans="1:18" ht="14.5" customHeight="1" x14ac:dyDescent="0.35">
      <c r="A17" s="8">
        <v>9</v>
      </c>
      <c r="B17" s="17"/>
      <c r="C17" s="17"/>
      <c r="D17" s="17"/>
      <c r="E17" s="155">
        <f t="shared" si="0"/>
        <v>0</v>
      </c>
      <c r="F17" s="19"/>
      <c r="G17" s="99"/>
      <c r="H17" s="19"/>
      <c r="I17" s="77">
        <v>0.5</v>
      </c>
      <c r="J17" s="90">
        <f t="shared" si="1"/>
        <v>0</v>
      </c>
      <c r="K17" s="155"/>
      <c r="L17" s="165"/>
      <c r="M17" s="165"/>
      <c r="N17" s="165"/>
      <c r="O17" s="165"/>
      <c r="P17" s="165"/>
      <c r="Q17" s="165"/>
      <c r="R17" s="165"/>
    </row>
    <row r="18" spans="1:18" x14ac:dyDescent="0.35">
      <c r="A18" s="8">
        <v>10</v>
      </c>
      <c r="B18" s="17"/>
      <c r="C18" s="17"/>
      <c r="D18" s="17"/>
      <c r="E18" s="155">
        <f t="shared" si="0"/>
        <v>0</v>
      </c>
      <c r="F18" s="19"/>
      <c r="G18" s="99"/>
      <c r="H18" s="19"/>
      <c r="I18" s="77">
        <v>0.5</v>
      </c>
      <c r="J18" s="90">
        <f t="shared" si="1"/>
        <v>0</v>
      </c>
      <c r="K18" s="155"/>
      <c r="L18" s="165"/>
      <c r="M18" s="165"/>
      <c r="N18" s="165"/>
      <c r="O18" s="165"/>
      <c r="P18" s="165"/>
      <c r="Q18" s="165"/>
      <c r="R18" s="165"/>
    </row>
    <row r="19" spans="1:18" x14ac:dyDescent="0.35">
      <c r="A19" s="8">
        <v>11</v>
      </c>
      <c r="B19" s="17"/>
      <c r="C19" s="17"/>
      <c r="D19" s="17"/>
      <c r="E19" s="155">
        <f t="shared" si="0"/>
        <v>0</v>
      </c>
      <c r="F19" s="19"/>
      <c r="G19" s="99"/>
      <c r="H19" s="19"/>
      <c r="I19" s="77">
        <v>0.5</v>
      </c>
      <c r="J19" s="90">
        <f t="shared" si="1"/>
        <v>0</v>
      </c>
      <c r="K19" s="155"/>
      <c r="L19" s="165"/>
      <c r="M19" s="165"/>
      <c r="N19" s="165"/>
      <c r="O19" s="165"/>
      <c r="P19" s="165"/>
      <c r="Q19" s="165"/>
      <c r="R19" s="165"/>
    </row>
    <row r="20" spans="1:18" x14ac:dyDescent="0.35">
      <c r="A20" s="8">
        <v>12</v>
      </c>
      <c r="B20" s="17"/>
      <c r="C20" s="17"/>
      <c r="D20" s="17"/>
      <c r="E20" s="155">
        <f t="shared" si="0"/>
        <v>0</v>
      </c>
      <c r="F20" s="19"/>
      <c r="G20" s="99"/>
      <c r="H20" s="19"/>
      <c r="I20" s="77">
        <v>0.5</v>
      </c>
      <c r="J20" s="90">
        <f t="shared" si="1"/>
        <v>0</v>
      </c>
      <c r="K20" s="155"/>
      <c r="L20" s="155"/>
      <c r="M20" s="155"/>
      <c r="N20" s="155"/>
      <c r="O20" s="155"/>
      <c r="P20" s="155"/>
      <c r="Q20" s="155"/>
      <c r="R20" s="155"/>
    </row>
    <row r="21" spans="1:18" x14ac:dyDescent="0.35">
      <c r="A21" s="8">
        <v>13</v>
      </c>
      <c r="B21" s="17"/>
      <c r="C21" s="17"/>
      <c r="D21" s="17"/>
      <c r="E21" s="155">
        <f t="shared" si="0"/>
        <v>0</v>
      </c>
      <c r="F21" s="19"/>
      <c r="G21" s="99"/>
      <c r="H21" s="19"/>
      <c r="I21" s="77">
        <v>0.5</v>
      </c>
      <c r="J21" s="90">
        <f t="shared" si="1"/>
        <v>0</v>
      </c>
      <c r="K21" s="155"/>
      <c r="L21" s="155"/>
      <c r="M21" s="155"/>
      <c r="N21" s="155"/>
      <c r="O21" s="155"/>
      <c r="P21" s="155"/>
      <c r="Q21" s="155"/>
      <c r="R21" s="155"/>
    </row>
    <row r="22" spans="1:18" x14ac:dyDescent="0.35">
      <c r="A22" s="8">
        <v>14</v>
      </c>
      <c r="B22" s="17"/>
      <c r="C22" s="17"/>
      <c r="D22" s="17"/>
      <c r="E22" s="155">
        <f t="shared" si="0"/>
        <v>0</v>
      </c>
      <c r="F22" s="19"/>
      <c r="G22" s="99"/>
      <c r="H22" s="19"/>
      <c r="I22" s="77">
        <v>0.5</v>
      </c>
      <c r="J22" s="90">
        <f t="shared" si="1"/>
        <v>0</v>
      </c>
      <c r="K22" s="155"/>
      <c r="L22" s="155"/>
      <c r="M22" s="155"/>
      <c r="N22" s="155"/>
      <c r="O22" s="155"/>
      <c r="P22" s="155"/>
      <c r="Q22" s="155"/>
      <c r="R22" s="155"/>
    </row>
    <row r="23" spans="1:18" ht="14.5" customHeight="1" x14ac:dyDescent="0.35">
      <c r="A23" s="8">
        <v>15</v>
      </c>
      <c r="B23" s="17"/>
      <c r="C23" s="17"/>
      <c r="D23" s="17"/>
      <c r="E23" s="155">
        <f t="shared" si="0"/>
        <v>0</v>
      </c>
      <c r="F23" s="19"/>
      <c r="G23" s="99"/>
      <c r="H23" s="19"/>
      <c r="I23" s="77">
        <v>0.5</v>
      </c>
      <c r="J23" s="90">
        <f t="shared" si="1"/>
        <v>0</v>
      </c>
      <c r="K23" s="155"/>
      <c r="L23" s="155"/>
      <c r="M23" s="155"/>
      <c r="N23" s="155"/>
      <c r="O23" s="155"/>
      <c r="P23" s="155"/>
      <c r="Q23" s="155"/>
      <c r="R23" s="155"/>
    </row>
    <row r="24" spans="1:18" x14ac:dyDescent="0.35">
      <c r="A24" s="8">
        <v>16</v>
      </c>
      <c r="B24" s="17"/>
      <c r="C24" s="17"/>
      <c r="D24" s="17"/>
      <c r="E24" s="155">
        <f t="shared" si="0"/>
        <v>0</v>
      </c>
      <c r="F24" s="19"/>
      <c r="G24" s="99"/>
      <c r="H24" s="19"/>
      <c r="I24" s="77">
        <v>0.5</v>
      </c>
      <c r="J24" s="90">
        <f t="shared" si="1"/>
        <v>0</v>
      </c>
      <c r="K24" s="155"/>
      <c r="L24" s="155"/>
      <c r="M24" s="155"/>
      <c r="N24" s="155"/>
      <c r="O24" s="155"/>
      <c r="P24" s="155"/>
      <c r="Q24" s="155"/>
      <c r="R24" s="155"/>
    </row>
    <row r="25" spans="1:18" ht="14.5" customHeight="1" x14ac:dyDescent="0.35">
      <c r="A25" s="8">
        <v>17</v>
      </c>
      <c r="B25" s="17"/>
      <c r="C25" s="17"/>
      <c r="D25" s="17"/>
      <c r="E25" s="155">
        <f t="shared" si="0"/>
        <v>0</v>
      </c>
      <c r="F25" s="19"/>
      <c r="G25" s="99"/>
      <c r="H25" s="19"/>
      <c r="I25" s="77">
        <v>0.5</v>
      </c>
      <c r="J25" s="90">
        <f t="shared" si="1"/>
        <v>0</v>
      </c>
      <c r="K25" s="155"/>
      <c r="L25" s="165"/>
      <c r="M25" s="165"/>
      <c r="N25" s="165"/>
      <c r="O25" s="165"/>
      <c r="P25" s="165"/>
      <c r="Q25" s="165"/>
      <c r="R25" s="165"/>
    </row>
    <row r="26" spans="1:18" x14ac:dyDescent="0.35">
      <c r="A26" s="8">
        <v>18</v>
      </c>
      <c r="B26" s="17"/>
      <c r="C26" s="17"/>
      <c r="D26" s="17"/>
      <c r="E26" s="155">
        <f t="shared" si="0"/>
        <v>0</v>
      </c>
      <c r="F26" s="19"/>
      <c r="G26" s="99"/>
      <c r="H26" s="19"/>
      <c r="I26" s="77">
        <v>0.5</v>
      </c>
      <c r="J26" s="90">
        <f t="shared" si="1"/>
        <v>0</v>
      </c>
      <c r="K26" s="155"/>
      <c r="L26" s="165"/>
      <c r="M26" s="165"/>
      <c r="N26" s="165"/>
      <c r="O26" s="165"/>
      <c r="P26" s="165"/>
      <c r="Q26" s="165"/>
      <c r="R26" s="165"/>
    </row>
    <row r="27" spans="1:18" x14ac:dyDescent="0.35">
      <c r="A27" s="8">
        <v>19</v>
      </c>
      <c r="B27" s="17"/>
      <c r="C27" s="17"/>
      <c r="D27" s="17"/>
      <c r="E27" s="155">
        <f t="shared" si="0"/>
        <v>0</v>
      </c>
      <c r="F27" s="19"/>
      <c r="G27" s="99"/>
      <c r="H27" s="19"/>
      <c r="I27" s="77">
        <v>0.5</v>
      </c>
      <c r="J27" s="90">
        <f t="shared" si="1"/>
        <v>0</v>
      </c>
      <c r="K27" s="155"/>
      <c r="L27" s="155"/>
      <c r="M27" s="155"/>
      <c r="N27" s="155"/>
      <c r="O27" s="155"/>
      <c r="P27" s="155"/>
      <c r="Q27" s="155"/>
      <c r="R27" s="155"/>
    </row>
    <row r="28" spans="1:18" x14ac:dyDescent="0.35">
      <c r="A28" s="8">
        <v>20</v>
      </c>
      <c r="B28" s="17"/>
      <c r="C28" s="17"/>
      <c r="D28" s="17"/>
      <c r="E28" s="155">
        <f t="shared" si="0"/>
        <v>0</v>
      </c>
      <c r="F28" s="19"/>
      <c r="G28" s="99"/>
      <c r="H28" s="19"/>
      <c r="I28" s="77">
        <v>0.5</v>
      </c>
      <c r="J28" s="90">
        <f t="shared" si="1"/>
        <v>0</v>
      </c>
      <c r="K28" s="155"/>
      <c r="L28" s="155"/>
      <c r="M28" s="155"/>
      <c r="N28" s="155"/>
      <c r="O28" s="155"/>
      <c r="P28" s="155"/>
      <c r="Q28" s="155"/>
      <c r="R28" s="155"/>
    </row>
    <row r="29" spans="1:18" ht="14.5" customHeight="1" x14ac:dyDescent="0.35">
      <c r="A29" s="8">
        <v>21</v>
      </c>
      <c r="B29" s="17"/>
      <c r="C29" s="17"/>
      <c r="D29" s="17"/>
      <c r="E29" s="155">
        <f t="shared" si="0"/>
        <v>0</v>
      </c>
      <c r="F29" s="19"/>
      <c r="G29" s="99"/>
      <c r="H29" s="19"/>
      <c r="I29" s="77">
        <v>0.5</v>
      </c>
      <c r="J29" s="90">
        <f t="shared" si="1"/>
        <v>0</v>
      </c>
      <c r="K29" s="155"/>
      <c r="L29" s="166" t="s">
        <v>20</v>
      </c>
      <c r="M29" s="166"/>
      <c r="N29" s="166"/>
      <c r="O29" s="166"/>
      <c r="P29" s="166"/>
      <c r="Q29" s="166"/>
      <c r="R29" s="166"/>
    </row>
    <row r="30" spans="1:18" x14ac:dyDescent="0.35">
      <c r="A30" s="8">
        <v>22</v>
      </c>
      <c r="B30" s="17"/>
      <c r="C30" s="17"/>
      <c r="D30" s="17"/>
      <c r="E30" s="155">
        <f t="shared" si="0"/>
        <v>0</v>
      </c>
      <c r="F30" s="19"/>
      <c r="G30" s="99"/>
      <c r="H30" s="19"/>
      <c r="I30" s="77">
        <v>0.5</v>
      </c>
      <c r="J30" s="90">
        <f t="shared" si="1"/>
        <v>0</v>
      </c>
      <c r="K30" s="155"/>
      <c r="L30" s="166"/>
      <c r="M30" s="166"/>
      <c r="N30" s="166"/>
      <c r="O30" s="166"/>
      <c r="P30" s="166"/>
      <c r="Q30" s="166"/>
      <c r="R30" s="166"/>
    </row>
    <row r="31" spans="1:18" ht="15" thickBot="1" x14ac:dyDescent="0.4">
      <c r="A31" s="8">
        <v>23</v>
      </c>
      <c r="B31" s="17"/>
      <c r="C31" s="17"/>
      <c r="D31" s="17"/>
      <c r="E31" s="155">
        <f t="shared" si="0"/>
        <v>0</v>
      </c>
      <c r="F31" s="19"/>
      <c r="G31" s="99"/>
      <c r="H31" s="19"/>
      <c r="I31" s="77">
        <v>0.5</v>
      </c>
      <c r="J31" s="90">
        <f t="shared" si="1"/>
        <v>0</v>
      </c>
      <c r="K31" s="155"/>
      <c r="L31" s="155"/>
      <c r="M31" s="155"/>
      <c r="N31" s="155"/>
      <c r="O31" s="155"/>
      <c r="P31" s="155"/>
      <c r="Q31" s="155"/>
      <c r="R31" s="155"/>
    </row>
    <row r="32" spans="1:18" x14ac:dyDescent="0.35">
      <c r="A32" s="8">
        <v>24</v>
      </c>
      <c r="B32" s="17"/>
      <c r="C32" s="17"/>
      <c r="D32" s="17"/>
      <c r="E32" s="155">
        <f t="shared" si="0"/>
        <v>0</v>
      </c>
      <c r="F32" s="19"/>
      <c r="G32" s="99"/>
      <c r="H32" s="19"/>
      <c r="I32" s="77">
        <v>0.5</v>
      </c>
      <c r="J32" s="90">
        <f t="shared" si="1"/>
        <v>0</v>
      </c>
      <c r="K32" s="155"/>
      <c r="L32" s="40" t="s">
        <v>30</v>
      </c>
      <c r="M32" s="41"/>
      <c r="N32" s="41"/>
      <c r="O32" s="42"/>
      <c r="P32" s="40" t="s">
        <v>31</v>
      </c>
      <c r="Q32" s="42"/>
      <c r="R32" s="155"/>
    </row>
    <row r="33" spans="1:18" x14ac:dyDescent="0.35">
      <c r="A33" s="8">
        <v>25</v>
      </c>
      <c r="B33" s="17"/>
      <c r="C33" s="17"/>
      <c r="D33" s="17"/>
      <c r="E33" s="155">
        <f t="shared" si="0"/>
        <v>0</v>
      </c>
      <c r="F33" s="19"/>
      <c r="G33" s="99"/>
      <c r="H33" s="19"/>
      <c r="I33" s="77">
        <v>0.5</v>
      </c>
      <c r="J33" s="90">
        <f t="shared" si="1"/>
        <v>0</v>
      </c>
      <c r="K33" s="155"/>
      <c r="L33" s="34" t="s">
        <v>32</v>
      </c>
      <c r="M33" s="35"/>
      <c r="N33" s="35"/>
      <c r="O33" s="36"/>
      <c r="P33" s="34" t="s">
        <v>36</v>
      </c>
      <c r="Q33" s="36"/>
      <c r="R33" s="155"/>
    </row>
    <row r="34" spans="1:18" x14ac:dyDescent="0.35">
      <c r="A34" s="8">
        <v>26</v>
      </c>
      <c r="B34" s="17"/>
      <c r="C34" s="17"/>
      <c r="D34" s="17"/>
      <c r="E34" s="155">
        <f t="shared" si="0"/>
        <v>0</v>
      </c>
      <c r="F34" s="19"/>
      <c r="G34" s="99"/>
      <c r="H34" s="19"/>
      <c r="I34" s="77">
        <v>0.5</v>
      </c>
      <c r="J34" s="90">
        <f t="shared" si="1"/>
        <v>0</v>
      </c>
      <c r="K34" s="155"/>
      <c r="L34" s="34" t="s">
        <v>33</v>
      </c>
      <c r="M34" s="35"/>
      <c r="N34" s="35"/>
      <c r="O34" s="36"/>
      <c r="P34" s="34" t="s">
        <v>37</v>
      </c>
      <c r="Q34" s="36"/>
      <c r="R34" s="155"/>
    </row>
    <row r="35" spans="1:18" x14ac:dyDescent="0.35">
      <c r="A35" s="8">
        <v>27</v>
      </c>
      <c r="B35" s="17"/>
      <c r="C35" s="17"/>
      <c r="D35" s="17"/>
      <c r="E35" s="155">
        <f t="shared" si="0"/>
        <v>0</v>
      </c>
      <c r="F35" s="19"/>
      <c r="G35" s="99"/>
      <c r="H35" s="19"/>
      <c r="I35" s="77">
        <v>0.5</v>
      </c>
      <c r="J35" s="90">
        <f t="shared" si="1"/>
        <v>0</v>
      </c>
      <c r="K35" s="155"/>
      <c r="L35" s="34" t="s">
        <v>34</v>
      </c>
      <c r="M35" s="35"/>
      <c r="N35" s="35"/>
      <c r="O35" s="36"/>
      <c r="P35" s="34" t="s">
        <v>38</v>
      </c>
      <c r="Q35" s="36"/>
      <c r="R35" s="155"/>
    </row>
    <row r="36" spans="1:18" ht="15" thickBot="1" x14ac:dyDescent="0.4">
      <c r="A36" s="8">
        <v>28</v>
      </c>
      <c r="B36" s="17"/>
      <c r="C36" s="17"/>
      <c r="D36" s="17"/>
      <c r="E36" s="155">
        <f t="shared" si="0"/>
        <v>0</v>
      </c>
      <c r="F36" s="19"/>
      <c r="G36" s="99"/>
      <c r="H36" s="19"/>
      <c r="I36" s="77">
        <v>0.5</v>
      </c>
      <c r="J36" s="90">
        <f t="shared" si="1"/>
        <v>0</v>
      </c>
      <c r="K36" s="155"/>
      <c r="L36" s="37" t="s">
        <v>35</v>
      </c>
      <c r="M36" s="38"/>
      <c r="N36" s="38"/>
      <c r="O36" s="39"/>
      <c r="P36" s="37" t="s">
        <v>39</v>
      </c>
      <c r="Q36" s="39"/>
      <c r="R36" s="155"/>
    </row>
    <row r="37" spans="1:18" x14ac:dyDescent="0.35">
      <c r="A37" s="8">
        <v>29</v>
      </c>
      <c r="B37" s="17"/>
      <c r="C37" s="17"/>
      <c r="D37" s="17"/>
      <c r="E37" s="155">
        <f t="shared" si="0"/>
        <v>0</v>
      </c>
      <c r="F37" s="19"/>
      <c r="G37" s="99"/>
      <c r="H37" s="19"/>
      <c r="I37" s="77">
        <v>0.5</v>
      </c>
      <c r="J37" s="90">
        <f t="shared" si="1"/>
        <v>0</v>
      </c>
      <c r="K37" s="155"/>
      <c r="L37" s="155"/>
      <c r="M37" s="155"/>
      <c r="N37" s="155"/>
      <c r="O37" s="155"/>
      <c r="P37" s="155"/>
      <c r="Q37" s="155"/>
      <c r="R37" s="155"/>
    </row>
    <row r="38" spans="1:18" x14ac:dyDescent="0.35">
      <c r="A38" s="8">
        <v>30</v>
      </c>
      <c r="B38" s="17"/>
      <c r="C38" s="17"/>
      <c r="D38" s="17"/>
      <c r="E38" s="155">
        <f t="shared" si="0"/>
        <v>0</v>
      </c>
      <c r="F38" s="19"/>
      <c r="G38" s="99"/>
      <c r="H38" s="19"/>
      <c r="I38" s="77">
        <v>0.5</v>
      </c>
      <c r="J38" s="90">
        <f t="shared" si="1"/>
        <v>0</v>
      </c>
      <c r="K38" s="155"/>
      <c r="L38" s="155"/>
      <c r="M38" s="155"/>
      <c r="N38" s="155"/>
      <c r="O38" s="155"/>
      <c r="P38" s="155"/>
      <c r="Q38" s="155"/>
      <c r="R38" s="155"/>
    </row>
    <row r="39" spans="1:18" ht="15" thickBot="1" x14ac:dyDescent="0.4">
      <c r="A39" s="13">
        <v>31</v>
      </c>
      <c r="B39" s="18"/>
      <c r="C39" s="18"/>
      <c r="D39" s="18"/>
      <c r="E39" s="38">
        <f t="shared" si="0"/>
        <v>0</v>
      </c>
      <c r="F39" s="20"/>
      <c r="G39" s="101"/>
      <c r="H39" s="20"/>
      <c r="I39" s="78">
        <v>0.5</v>
      </c>
      <c r="J39" s="94">
        <f t="shared" si="1"/>
        <v>0</v>
      </c>
      <c r="K39" s="155"/>
      <c r="L39" s="155"/>
      <c r="M39" s="155"/>
      <c r="N39" s="155"/>
      <c r="O39" s="155"/>
      <c r="P39" s="155"/>
      <c r="Q39" s="155"/>
      <c r="R39" s="155"/>
    </row>
    <row r="40" spans="1:18" x14ac:dyDescent="0.35">
      <c r="A40" s="155" t="s">
        <v>6</v>
      </c>
      <c r="B40" s="155">
        <f>SUM(B9:B39)</f>
        <v>0</v>
      </c>
      <c r="C40" s="155">
        <f>SUM(C9:C39)</f>
        <v>0</v>
      </c>
      <c r="D40" s="155">
        <f>SUM(D9:D39)</f>
        <v>0</v>
      </c>
      <c r="E40" s="155">
        <f>SUM(E9:E39)</f>
        <v>0</v>
      </c>
      <c r="F40" s="155"/>
      <c r="G40" s="53">
        <f>SUM(G9:G39)</f>
        <v>0</v>
      </c>
      <c r="H40" s="155"/>
      <c r="I40" s="8"/>
      <c r="J40" s="95">
        <f>SUM(J9:J39)</f>
        <v>0</v>
      </c>
      <c r="K40" s="155"/>
      <c r="L40" s="155"/>
      <c r="M40" s="155"/>
      <c r="N40" s="155"/>
      <c r="O40" s="155"/>
      <c r="P40" s="155"/>
      <c r="Q40" s="155"/>
      <c r="R40" s="155"/>
    </row>
    <row r="41" spans="1:18" x14ac:dyDescent="0.35">
      <c r="A41" s="155"/>
      <c r="B41" s="9"/>
      <c r="C41" s="9"/>
      <c r="D41" s="7"/>
      <c r="E41" s="155"/>
      <c r="F41" s="155"/>
      <c r="G41" s="155"/>
      <c r="H41" s="155"/>
      <c r="I41" s="8"/>
      <c r="J41" s="155"/>
      <c r="K41" s="155"/>
      <c r="L41" s="155"/>
      <c r="M41" s="155"/>
      <c r="N41" s="155"/>
      <c r="O41" s="155"/>
      <c r="P41" s="155"/>
      <c r="Q41" s="155"/>
      <c r="R41" s="155"/>
    </row>
    <row r="42" spans="1:18" x14ac:dyDescent="0.35">
      <c r="A42" s="155"/>
      <c r="B42" s="155"/>
      <c r="C42" s="155"/>
      <c r="D42" s="155"/>
      <c r="E42" s="155"/>
      <c r="F42" s="155"/>
      <c r="G42" s="155"/>
      <c r="H42" s="155"/>
      <c r="I42" s="8"/>
      <c r="J42" s="155"/>
      <c r="K42" s="155"/>
      <c r="L42" s="155"/>
      <c r="M42" s="155"/>
      <c r="N42" s="155"/>
      <c r="O42" s="155"/>
      <c r="P42" s="155"/>
      <c r="Q42" s="155"/>
      <c r="R42" s="155"/>
    </row>
    <row r="43" spans="1:18" x14ac:dyDescent="0.35">
      <c r="A43" s="155"/>
      <c r="B43" s="155"/>
      <c r="C43" s="155"/>
      <c r="D43" s="155"/>
      <c r="E43" s="155"/>
      <c r="F43" s="155"/>
      <c r="G43" s="155"/>
      <c r="H43" s="155"/>
      <c r="I43" s="8"/>
      <c r="J43" s="155"/>
      <c r="K43" s="155"/>
      <c r="L43" s="155"/>
      <c r="M43" s="155"/>
      <c r="N43" s="155"/>
      <c r="O43" s="155"/>
      <c r="P43" s="155"/>
      <c r="Q43" s="155"/>
      <c r="R43" s="155"/>
    </row>
  </sheetData>
  <sheetProtection password="F30A" sheet="1" objects="1" scenarios="1" selectLockedCells="1"/>
  <mergeCells count="11">
    <mergeCell ref="A1:F1"/>
    <mergeCell ref="B7:D7"/>
    <mergeCell ref="A3:B3"/>
    <mergeCell ref="A4:B4"/>
    <mergeCell ref="A5:B5"/>
    <mergeCell ref="A6:F6"/>
    <mergeCell ref="L9:R10"/>
    <mergeCell ref="L13:R14"/>
    <mergeCell ref="L17:R19"/>
    <mergeCell ref="L25:R26"/>
    <mergeCell ref="L29:R3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0514-6FF6-4552-8D6B-9C01FC8311E6}">
  <dimension ref="A1:R43"/>
  <sheetViews>
    <sheetView workbookViewId="0">
      <selection activeCell="C3" sqref="C3"/>
    </sheetView>
  </sheetViews>
  <sheetFormatPr defaultRowHeight="14.5" x14ac:dyDescent="0.35"/>
  <cols>
    <col min="1" max="1" width="5" customWidth="1"/>
    <col min="2" max="2" width="19.453125" customWidth="1"/>
    <col min="3" max="3" width="20.453125" customWidth="1"/>
    <col min="4" max="4" width="23.1796875" customWidth="1"/>
    <col min="5" max="5" width="20.453125" customWidth="1"/>
    <col min="6" max="6" width="37.81640625" customWidth="1"/>
    <col min="7" max="7" width="11.1796875" customWidth="1"/>
    <col min="8" max="8" width="29.54296875" customWidth="1"/>
    <col min="10" max="10" width="16.1796875" customWidth="1"/>
    <col min="11" max="11" width="3.81640625" customWidth="1"/>
    <col min="15" max="15" width="12.453125" customWidth="1"/>
  </cols>
  <sheetData>
    <row r="1" spans="1:18" x14ac:dyDescent="0.35">
      <c r="A1" s="161" t="s">
        <v>110</v>
      </c>
      <c r="B1" s="161"/>
      <c r="C1" s="161"/>
      <c r="D1" s="161"/>
      <c r="E1" s="161"/>
      <c r="F1" s="161"/>
      <c r="G1" s="152"/>
      <c r="H1" s="152"/>
      <c r="I1" s="152"/>
      <c r="J1" s="152"/>
      <c r="K1" s="152"/>
      <c r="L1" s="152"/>
      <c r="M1" s="1"/>
      <c r="N1" s="155"/>
      <c r="O1" s="155"/>
      <c r="P1" s="155"/>
      <c r="Q1" s="155"/>
      <c r="R1" s="155"/>
    </row>
    <row r="2" spans="1:18" x14ac:dyDescent="0.3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"/>
      <c r="N2" s="155"/>
      <c r="O2" s="155"/>
      <c r="P2" s="155"/>
      <c r="Q2" s="155"/>
      <c r="R2" s="155"/>
    </row>
    <row r="3" spans="1:18" ht="15" thickBot="1" x14ac:dyDescent="0.4">
      <c r="A3" s="163" t="s">
        <v>0</v>
      </c>
      <c r="B3" s="163"/>
      <c r="C3" s="57"/>
      <c r="D3" s="155"/>
      <c r="E3" s="14" t="s">
        <v>1</v>
      </c>
      <c r="F3" s="58"/>
      <c r="G3" s="1"/>
      <c r="H3" s="1"/>
      <c r="I3" s="152"/>
      <c r="J3" s="1"/>
      <c r="K3" s="1"/>
      <c r="L3" s="15" t="s">
        <v>17</v>
      </c>
      <c r="M3" s="155"/>
      <c r="N3" s="155"/>
      <c r="O3" s="155"/>
      <c r="P3" s="155"/>
      <c r="Q3" s="155"/>
      <c r="R3" s="155"/>
    </row>
    <row r="4" spans="1:18" ht="15.5" thickTop="1" thickBot="1" x14ac:dyDescent="0.4">
      <c r="A4" s="163" t="s">
        <v>16</v>
      </c>
      <c r="B4" s="163"/>
      <c r="C4" s="59"/>
      <c r="D4" s="155"/>
      <c r="E4" s="14" t="s">
        <v>7</v>
      </c>
      <c r="F4" s="62" t="str">
        <f>IF('DIF CE Tracking'!B7="", "Enter Month on DIF CE Tracking Sheet", 'DIF CE Tracking'!B7)</f>
        <v>Enter Month on DIF CE Tracking Sheet</v>
      </c>
      <c r="G4" s="1"/>
      <c r="H4" s="1"/>
      <c r="I4" s="152"/>
      <c r="J4" s="1"/>
      <c r="K4" s="1"/>
      <c r="L4" s="15" t="s">
        <v>18</v>
      </c>
      <c r="M4" s="155"/>
      <c r="N4" s="155"/>
      <c r="O4" s="155"/>
      <c r="P4" s="155"/>
      <c r="Q4" s="155"/>
      <c r="R4" s="155"/>
    </row>
    <row r="5" spans="1:18" ht="15.5" thickTop="1" thickBot="1" x14ac:dyDescent="0.4">
      <c r="A5" s="163" t="s">
        <v>40</v>
      </c>
      <c r="B5" s="163"/>
      <c r="C5" s="61" t="str">
        <f>IF('DIF CE Tracking'!B3="", "Enter CRP Name on DIF CE Tracking Sheet", 'DIF CE Tracking'!B3)</f>
        <v>Enter CRP Name on DIF CE Tracking Sheet</v>
      </c>
      <c r="D5" s="155"/>
      <c r="E5" s="153" t="s">
        <v>41</v>
      </c>
      <c r="F5" s="63" t="str">
        <f>IF('DIF CE Tracking'!B6="", "Enter Vendor # on DIF CE Tracking Sheet", 'DIF CE Tracking'!B6)</f>
        <v>Enter Vendor # on DIF CE Tracking Sheet</v>
      </c>
      <c r="G5" s="1"/>
      <c r="H5" s="1"/>
      <c r="I5" s="152"/>
      <c r="J5" s="1"/>
      <c r="K5" s="1"/>
      <c r="L5" s="15" t="s">
        <v>19</v>
      </c>
      <c r="M5" s="155"/>
      <c r="N5" s="155"/>
      <c r="O5" s="155"/>
      <c r="P5" s="155"/>
      <c r="Q5" s="155"/>
      <c r="R5" s="155"/>
    </row>
    <row r="6" spans="1:18" x14ac:dyDescent="0.35">
      <c r="A6" s="164" t="s">
        <v>111</v>
      </c>
      <c r="B6" s="164"/>
      <c r="C6" s="164"/>
      <c r="D6" s="164"/>
      <c r="E6" s="164"/>
      <c r="F6" s="164"/>
      <c r="G6" s="154"/>
      <c r="H6" s="154"/>
      <c r="I6" s="154"/>
      <c r="J6" s="154"/>
      <c r="K6" s="154"/>
      <c r="L6" s="15"/>
      <c r="M6" s="155"/>
      <c r="N6" s="155"/>
      <c r="O6" s="155"/>
      <c r="P6" s="155"/>
      <c r="Q6" s="155"/>
      <c r="R6" s="155"/>
    </row>
    <row r="7" spans="1:18" x14ac:dyDescent="0.35">
      <c r="A7" s="1"/>
      <c r="B7" s="162" t="s">
        <v>112</v>
      </c>
      <c r="C7" s="162"/>
      <c r="D7" s="162"/>
      <c r="E7" s="1"/>
      <c r="F7" s="1"/>
      <c r="G7" s="1"/>
      <c r="H7" s="1"/>
      <c r="I7" s="152"/>
      <c r="J7" s="1"/>
      <c r="K7" s="1"/>
      <c r="L7" s="1"/>
      <c r="M7" s="155"/>
      <c r="N7" s="155"/>
      <c r="O7" s="155"/>
      <c r="P7" s="155"/>
      <c r="Q7" s="155"/>
      <c r="R7" s="155"/>
    </row>
    <row r="8" spans="1:18" ht="59.4" customHeight="1" thickBot="1" x14ac:dyDescent="0.4">
      <c r="A8" s="4" t="s">
        <v>8</v>
      </c>
      <c r="B8" s="10" t="s">
        <v>22</v>
      </c>
      <c r="C8" s="10" t="s">
        <v>23</v>
      </c>
      <c r="D8" s="10" t="s">
        <v>73</v>
      </c>
      <c r="E8" s="10" t="s">
        <v>24</v>
      </c>
      <c r="F8" s="10" t="s">
        <v>113</v>
      </c>
      <c r="G8" s="10" t="s">
        <v>75</v>
      </c>
      <c r="H8" s="10" t="s">
        <v>77</v>
      </c>
      <c r="I8" s="10" t="s">
        <v>74</v>
      </c>
      <c r="J8" s="10" t="s">
        <v>76</v>
      </c>
      <c r="K8" s="76"/>
      <c r="L8" s="32"/>
      <c r="M8" s="32"/>
      <c r="N8" s="155"/>
      <c r="O8" s="155"/>
      <c r="P8" s="155"/>
      <c r="Q8" s="155"/>
      <c r="R8" s="155"/>
    </row>
    <row r="9" spans="1:18" ht="14.4" customHeight="1" x14ac:dyDescent="0.35">
      <c r="A9" s="8">
        <v>1</v>
      </c>
      <c r="B9" s="17"/>
      <c r="C9" s="17"/>
      <c r="D9" s="17"/>
      <c r="E9" s="155">
        <f>SUM(B9:D9)</f>
        <v>0</v>
      </c>
      <c r="F9" s="19"/>
      <c r="G9" s="99"/>
      <c r="H9" s="19"/>
      <c r="I9" s="77">
        <v>0.5</v>
      </c>
      <c r="J9" s="90">
        <f>G9*I9</f>
        <v>0</v>
      </c>
      <c r="K9" s="155"/>
      <c r="L9" s="165" t="s">
        <v>114</v>
      </c>
      <c r="M9" s="165"/>
      <c r="N9" s="165"/>
      <c r="O9" s="165"/>
      <c r="P9" s="165"/>
      <c r="Q9" s="165"/>
      <c r="R9" s="165"/>
    </row>
    <row r="10" spans="1:18" x14ac:dyDescent="0.35">
      <c r="A10" s="8">
        <v>2</v>
      </c>
      <c r="B10" s="17"/>
      <c r="C10" s="17"/>
      <c r="D10" s="17"/>
      <c r="E10" s="155">
        <f t="shared" ref="E10:E39" si="0">SUM(B10:D10)</f>
        <v>0</v>
      </c>
      <c r="F10" s="19"/>
      <c r="G10" s="99"/>
      <c r="H10" s="19"/>
      <c r="I10" s="77">
        <v>0.5</v>
      </c>
      <c r="J10" s="90">
        <f t="shared" ref="J10:J39" si="1">G10*I10</f>
        <v>0</v>
      </c>
      <c r="K10" s="155"/>
      <c r="L10" s="165"/>
      <c r="M10" s="165"/>
      <c r="N10" s="165"/>
      <c r="O10" s="165"/>
      <c r="P10" s="165"/>
      <c r="Q10" s="165"/>
      <c r="R10" s="165"/>
    </row>
    <row r="11" spans="1:18" x14ac:dyDescent="0.35">
      <c r="A11" s="8">
        <v>3</v>
      </c>
      <c r="B11" s="17"/>
      <c r="C11" s="17"/>
      <c r="D11" s="17"/>
      <c r="E11" s="155">
        <f t="shared" si="0"/>
        <v>0</v>
      </c>
      <c r="F11" s="19"/>
      <c r="G11" s="99"/>
      <c r="H11" s="19"/>
      <c r="I11" s="77">
        <v>0.5</v>
      </c>
      <c r="J11" s="90">
        <f t="shared" si="1"/>
        <v>0</v>
      </c>
      <c r="K11" s="155"/>
      <c r="L11" s="155"/>
      <c r="M11" s="155"/>
      <c r="N11" s="155"/>
      <c r="O11" s="155"/>
      <c r="P11" s="155"/>
      <c r="Q11" s="155"/>
      <c r="R11" s="155"/>
    </row>
    <row r="12" spans="1:18" x14ac:dyDescent="0.35">
      <c r="A12" s="8">
        <v>4</v>
      </c>
      <c r="B12" s="17"/>
      <c r="C12" s="17"/>
      <c r="D12" s="17"/>
      <c r="E12" s="155">
        <f t="shared" si="0"/>
        <v>0</v>
      </c>
      <c r="F12" s="19"/>
      <c r="G12" s="99"/>
      <c r="H12" s="19"/>
      <c r="I12" s="77">
        <v>0.5</v>
      </c>
      <c r="J12" s="90">
        <f t="shared" si="1"/>
        <v>0</v>
      </c>
      <c r="K12" s="155"/>
      <c r="L12" s="155"/>
      <c r="M12" s="155"/>
      <c r="N12" s="155"/>
      <c r="O12" s="155"/>
      <c r="P12" s="155"/>
      <c r="Q12" s="155"/>
      <c r="R12" s="155"/>
    </row>
    <row r="13" spans="1:18" ht="14.4" customHeight="1" x14ac:dyDescent="0.35">
      <c r="A13" s="8">
        <v>5</v>
      </c>
      <c r="B13" s="17"/>
      <c r="C13" s="17"/>
      <c r="D13" s="17"/>
      <c r="E13" s="155">
        <f t="shared" si="0"/>
        <v>0</v>
      </c>
      <c r="F13" s="19"/>
      <c r="G13" s="99"/>
      <c r="H13" s="19"/>
      <c r="I13" s="77">
        <v>0.5</v>
      </c>
      <c r="J13" s="90">
        <f t="shared" si="1"/>
        <v>0</v>
      </c>
      <c r="K13" s="155"/>
      <c r="L13" s="165"/>
      <c r="M13" s="165"/>
      <c r="N13" s="165"/>
      <c r="O13" s="165"/>
      <c r="P13" s="165"/>
      <c r="Q13" s="165"/>
      <c r="R13" s="165"/>
    </row>
    <row r="14" spans="1:18" x14ac:dyDescent="0.35">
      <c r="A14" s="8">
        <v>6</v>
      </c>
      <c r="B14" s="17"/>
      <c r="C14" s="17"/>
      <c r="D14" s="17"/>
      <c r="E14" s="155">
        <f t="shared" si="0"/>
        <v>0</v>
      </c>
      <c r="F14" s="19"/>
      <c r="G14" s="99"/>
      <c r="H14" s="19"/>
      <c r="I14" s="77">
        <v>0.5</v>
      </c>
      <c r="J14" s="90">
        <f t="shared" si="1"/>
        <v>0</v>
      </c>
      <c r="K14" s="155"/>
      <c r="L14" s="165"/>
      <c r="M14" s="165"/>
      <c r="N14" s="165"/>
      <c r="O14" s="165"/>
      <c r="P14" s="165"/>
      <c r="Q14" s="165"/>
      <c r="R14" s="165"/>
    </row>
    <row r="15" spans="1:18" x14ac:dyDescent="0.35">
      <c r="A15" s="8">
        <v>7</v>
      </c>
      <c r="B15" s="17"/>
      <c r="C15" s="17"/>
      <c r="D15" s="17"/>
      <c r="E15" s="155">
        <f t="shared" si="0"/>
        <v>0</v>
      </c>
      <c r="F15" s="19"/>
      <c r="G15" s="99"/>
      <c r="H15" s="19"/>
      <c r="I15" s="77">
        <v>0.5</v>
      </c>
      <c r="J15" s="90">
        <f t="shared" si="1"/>
        <v>0</v>
      </c>
      <c r="K15" s="155"/>
      <c r="L15" s="155"/>
      <c r="M15" s="155"/>
      <c r="N15" s="155"/>
      <c r="O15" s="155"/>
      <c r="P15" s="155"/>
      <c r="Q15" s="155"/>
      <c r="R15" s="155"/>
    </row>
    <row r="16" spans="1:18" x14ac:dyDescent="0.35">
      <c r="A16" s="8">
        <v>8</v>
      </c>
      <c r="B16" s="17"/>
      <c r="C16" s="17"/>
      <c r="D16" s="17"/>
      <c r="E16" s="155">
        <f t="shared" si="0"/>
        <v>0</v>
      </c>
      <c r="F16" s="19"/>
      <c r="G16" s="99"/>
      <c r="H16" s="100"/>
      <c r="I16" s="77">
        <v>0.5</v>
      </c>
      <c r="J16" s="90">
        <f t="shared" si="1"/>
        <v>0</v>
      </c>
      <c r="K16" s="155"/>
      <c r="L16" s="155"/>
      <c r="M16" s="155"/>
      <c r="N16" s="155"/>
      <c r="O16" s="155"/>
      <c r="P16" s="155"/>
      <c r="Q16" s="155"/>
      <c r="R16" s="155"/>
    </row>
    <row r="17" spans="1:18" ht="14.5" customHeight="1" x14ac:dyDescent="0.35">
      <c r="A17" s="8">
        <v>9</v>
      </c>
      <c r="B17" s="17"/>
      <c r="C17" s="17"/>
      <c r="D17" s="17"/>
      <c r="E17" s="155">
        <f t="shared" si="0"/>
        <v>0</v>
      </c>
      <c r="F17" s="19"/>
      <c r="G17" s="99"/>
      <c r="H17" s="19"/>
      <c r="I17" s="77">
        <v>0.5</v>
      </c>
      <c r="J17" s="90">
        <f t="shared" si="1"/>
        <v>0</v>
      </c>
      <c r="K17" s="155"/>
      <c r="L17" s="165"/>
      <c r="M17" s="165"/>
      <c r="N17" s="165"/>
      <c r="O17" s="165"/>
      <c r="P17" s="165"/>
      <c r="Q17" s="165"/>
      <c r="R17" s="165"/>
    </row>
    <row r="18" spans="1:18" x14ac:dyDescent="0.35">
      <c r="A18" s="8">
        <v>10</v>
      </c>
      <c r="B18" s="17"/>
      <c r="C18" s="17"/>
      <c r="D18" s="17"/>
      <c r="E18" s="155">
        <f t="shared" si="0"/>
        <v>0</v>
      </c>
      <c r="F18" s="19"/>
      <c r="G18" s="99"/>
      <c r="H18" s="19"/>
      <c r="I18" s="77">
        <v>0.5</v>
      </c>
      <c r="J18" s="90">
        <f t="shared" si="1"/>
        <v>0</v>
      </c>
      <c r="K18" s="155"/>
      <c r="L18" s="165"/>
      <c r="M18" s="165"/>
      <c r="N18" s="165"/>
      <c r="O18" s="165"/>
      <c r="P18" s="165"/>
      <c r="Q18" s="165"/>
      <c r="R18" s="165"/>
    </row>
    <row r="19" spans="1:18" x14ac:dyDescent="0.35">
      <c r="A19" s="8">
        <v>11</v>
      </c>
      <c r="B19" s="17"/>
      <c r="C19" s="17"/>
      <c r="D19" s="17"/>
      <c r="E19" s="155">
        <f t="shared" si="0"/>
        <v>0</v>
      </c>
      <c r="F19" s="19"/>
      <c r="G19" s="99"/>
      <c r="H19" s="19"/>
      <c r="I19" s="77">
        <v>0.5</v>
      </c>
      <c r="J19" s="90">
        <f t="shared" si="1"/>
        <v>0</v>
      </c>
      <c r="K19" s="155"/>
      <c r="L19" s="165"/>
      <c r="M19" s="165"/>
      <c r="N19" s="165"/>
      <c r="O19" s="165"/>
      <c r="P19" s="165"/>
      <c r="Q19" s="165"/>
      <c r="R19" s="165"/>
    </row>
    <row r="20" spans="1:18" x14ac:dyDescent="0.35">
      <c r="A20" s="8">
        <v>12</v>
      </c>
      <c r="B20" s="17"/>
      <c r="C20" s="17"/>
      <c r="D20" s="17"/>
      <c r="E20" s="155">
        <f t="shared" si="0"/>
        <v>0</v>
      </c>
      <c r="F20" s="19"/>
      <c r="G20" s="99"/>
      <c r="H20" s="19"/>
      <c r="I20" s="77">
        <v>0.5</v>
      </c>
      <c r="J20" s="90">
        <f t="shared" si="1"/>
        <v>0</v>
      </c>
      <c r="K20" s="155"/>
      <c r="L20" s="155"/>
      <c r="M20" s="155"/>
      <c r="N20" s="155"/>
      <c r="O20" s="155"/>
      <c r="P20" s="155"/>
      <c r="Q20" s="155"/>
      <c r="R20" s="155"/>
    </row>
    <row r="21" spans="1:18" x14ac:dyDescent="0.35">
      <c r="A21" s="8">
        <v>13</v>
      </c>
      <c r="B21" s="17"/>
      <c r="C21" s="17"/>
      <c r="D21" s="17"/>
      <c r="E21" s="155">
        <f t="shared" si="0"/>
        <v>0</v>
      </c>
      <c r="F21" s="19"/>
      <c r="G21" s="99"/>
      <c r="H21" s="19"/>
      <c r="I21" s="77">
        <v>0.5</v>
      </c>
      <c r="J21" s="90">
        <f t="shared" si="1"/>
        <v>0</v>
      </c>
      <c r="K21" s="155"/>
      <c r="L21" s="155"/>
      <c r="M21" s="155"/>
      <c r="N21" s="155"/>
      <c r="O21" s="155"/>
      <c r="P21" s="155"/>
      <c r="Q21" s="155"/>
      <c r="R21" s="155"/>
    </row>
    <row r="22" spans="1:18" x14ac:dyDescent="0.35">
      <c r="A22" s="8">
        <v>14</v>
      </c>
      <c r="B22" s="17"/>
      <c r="C22" s="17"/>
      <c r="D22" s="17"/>
      <c r="E22" s="155">
        <f t="shared" si="0"/>
        <v>0</v>
      </c>
      <c r="F22" s="19"/>
      <c r="G22" s="99"/>
      <c r="H22" s="19"/>
      <c r="I22" s="77">
        <v>0.5</v>
      </c>
      <c r="J22" s="90">
        <f t="shared" si="1"/>
        <v>0</v>
      </c>
      <c r="K22" s="155"/>
      <c r="L22" s="155"/>
      <c r="M22" s="155"/>
      <c r="N22" s="155"/>
      <c r="O22" s="155"/>
      <c r="P22" s="155"/>
      <c r="Q22" s="155"/>
      <c r="R22" s="155"/>
    </row>
    <row r="23" spans="1:18" ht="14.5" customHeight="1" x14ac:dyDescent="0.35">
      <c r="A23" s="8">
        <v>15</v>
      </c>
      <c r="B23" s="17"/>
      <c r="C23" s="17"/>
      <c r="D23" s="17"/>
      <c r="E23" s="155">
        <f t="shared" si="0"/>
        <v>0</v>
      </c>
      <c r="F23" s="19"/>
      <c r="G23" s="99"/>
      <c r="H23" s="19"/>
      <c r="I23" s="77">
        <v>0.5</v>
      </c>
      <c r="J23" s="90">
        <f t="shared" si="1"/>
        <v>0</v>
      </c>
      <c r="K23" s="155"/>
      <c r="L23" s="155"/>
      <c r="M23" s="155"/>
      <c r="N23" s="155"/>
      <c r="O23" s="155"/>
      <c r="P23" s="155"/>
      <c r="Q23" s="155"/>
      <c r="R23" s="155"/>
    </row>
    <row r="24" spans="1:18" x14ac:dyDescent="0.35">
      <c r="A24" s="8">
        <v>16</v>
      </c>
      <c r="B24" s="17"/>
      <c r="C24" s="17"/>
      <c r="D24" s="17"/>
      <c r="E24" s="155">
        <f t="shared" si="0"/>
        <v>0</v>
      </c>
      <c r="F24" s="19"/>
      <c r="G24" s="99"/>
      <c r="H24" s="19"/>
      <c r="I24" s="77">
        <v>0.5</v>
      </c>
      <c r="J24" s="90">
        <f t="shared" si="1"/>
        <v>0</v>
      </c>
      <c r="K24" s="155"/>
      <c r="L24" s="155"/>
      <c r="M24" s="155"/>
      <c r="N24" s="155"/>
      <c r="O24" s="155"/>
      <c r="P24" s="155"/>
      <c r="Q24" s="155"/>
      <c r="R24" s="155"/>
    </row>
    <row r="25" spans="1:18" ht="14.5" customHeight="1" x14ac:dyDescent="0.35">
      <c r="A25" s="8">
        <v>17</v>
      </c>
      <c r="B25" s="17"/>
      <c r="C25" s="17"/>
      <c r="D25" s="17"/>
      <c r="E25" s="155">
        <f t="shared" si="0"/>
        <v>0</v>
      </c>
      <c r="F25" s="19"/>
      <c r="G25" s="99"/>
      <c r="H25" s="19"/>
      <c r="I25" s="77">
        <v>0.5</v>
      </c>
      <c r="J25" s="90">
        <f t="shared" si="1"/>
        <v>0</v>
      </c>
      <c r="K25" s="155"/>
      <c r="L25" s="165"/>
      <c r="M25" s="165"/>
      <c r="N25" s="165"/>
      <c r="O25" s="165"/>
      <c r="P25" s="165"/>
      <c r="Q25" s="165"/>
      <c r="R25" s="165"/>
    </row>
    <row r="26" spans="1:18" x14ac:dyDescent="0.35">
      <c r="A26" s="8">
        <v>18</v>
      </c>
      <c r="B26" s="17"/>
      <c r="C26" s="17"/>
      <c r="D26" s="17"/>
      <c r="E26" s="155">
        <f t="shared" si="0"/>
        <v>0</v>
      </c>
      <c r="F26" s="19"/>
      <c r="G26" s="99"/>
      <c r="H26" s="19"/>
      <c r="I26" s="77">
        <v>0.5</v>
      </c>
      <c r="J26" s="90">
        <f t="shared" si="1"/>
        <v>0</v>
      </c>
      <c r="K26" s="155"/>
      <c r="L26" s="165"/>
      <c r="M26" s="165"/>
      <c r="N26" s="165"/>
      <c r="O26" s="165"/>
      <c r="P26" s="165"/>
      <c r="Q26" s="165"/>
      <c r="R26" s="165"/>
    </row>
    <row r="27" spans="1:18" x14ac:dyDescent="0.35">
      <c r="A27" s="8">
        <v>19</v>
      </c>
      <c r="B27" s="17"/>
      <c r="C27" s="17"/>
      <c r="D27" s="17"/>
      <c r="E27" s="155">
        <f t="shared" si="0"/>
        <v>0</v>
      </c>
      <c r="F27" s="19"/>
      <c r="G27" s="99"/>
      <c r="H27" s="19"/>
      <c r="I27" s="77">
        <v>0.5</v>
      </c>
      <c r="J27" s="90">
        <f t="shared" si="1"/>
        <v>0</v>
      </c>
      <c r="K27" s="155"/>
      <c r="L27" s="155"/>
      <c r="M27" s="155"/>
      <c r="N27" s="155"/>
      <c r="O27" s="155"/>
      <c r="P27" s="155"/>
      <c r="Q27" s="155"/>
      <c r="R27" s="155"/>
    </row>
    <row r="28" spans="1:18" x14ac:dyDescent="0.35">
      <c r="A28" s="8">
        <v>20</v>
      </c>
      <c r="B28" s="17"/>
      <c r="C28" s="17"/>
      <c r="D28" s="17"/>
      <c r="E28" s="155">
        <f t="shared" si="0"/>
        <v>0</v>
      </c>
      <c r="F28" s="19"/>
      <c r="G28" s="99"/>
      <c r="H28" s="19"/>
      <c r="I28" s="77">
        <v>0.5</v>
      </c>
      <c r="J28" s="90">
        <f t="shared" si="1"/>
        <v>0</v>
      </c>
      <c r="K28" s="155"/>
      <c r="L28" s="155"/>
      <c r="M28" s="155"/>
      <c r="N28" s="155"/>
      <c r="O28" s="155"/>
      <c r="P28" s="155"/>
      <c r="Q28" s="155"/>
      <c r="R28" s="155"/>
    </row>
    <row r="29" spans="1:18" ht="14.5" customHeight="1" x14ac:dyDescent="0.35">
      <c r="A29" s="8">
        <v>21</v>
      </c>
      <c r="B29" s="17"/>
      <c r="C29" s="17"/>
      <c r="D29" s="17"/>
      <c r="E29" s="155">
        <f t="shared" si="0"/>
        <v>0</v>
      </c>
      <c r="F29" s="19"/>
      <c r="G29" s="99"/>
      <c r="H29" s="19"/>
      <c r="I29" s="77">
        <v>0.5</v>
      </c>
      <c r="J29" s="90">
        <f t="shared" si="1"/>
        <v>0</v>
      </c>
      <c r="K29" s="155"/>
      <c r="L29" s="166" t="s">
        <v>20</v>
      </c>
      <c r="M29" s="166"/>
      <c r="N29" s="166"/>
      <c r="O29" s="166"/>
      <c r="P29" s="166"/>
      <c r="Q29" s="166"/>
      <c r="R29" s="166"/>
    </row>
    <row r="30" spans="1:18" x14ac:dyDescent="0.35">
      <c r="A30" s="8">
        <v>22</v>
      </c>
      <c r="B30" s="17"/>
      <c r="C30" s="17"/>
      <c r="D30" s="17"/>
      <c r="E30" s="155">
        <f t="shared" si="0"/>
        <v>0</v>
      </c>
      <c r="F30" s="19"/>
      <c r="G30" s="99"/>
      <c r="H30" s="19"/>
      <c r="I30" s="77">
        <v>0.5</v>
      </c>
      <c r="J30" s="90">
        <f t="shared" si="1"/>
        <v>0</v>
      </c>
      <c r="K30" s="155"/>
      <c r="L30" s="166"/>
      <c r="M30" s="166"/>
      <c r="N30" s="166"/>
      <c r="O30" s="166"/>
      <c r="P30" s="166"/>
      <c r="Q30" s="166"/>
      <c r="R30" s="166"/>
    </row>
    <row r="31" spans="1:18" ht="15" thickBot="1" x14ac:dyDescent="0.4">
      <c r="A31" s="8">
        <v>23</v>
      </c>
      <c r="B31" s="17"/>
      <c r="C31" s="17"/>
      <c r="D31" s="17"/>
      <c r="E31" s="155">
        <f t="shared" si="0"/>
        <v>0</v>
      </c>
      <c r="F31" s="19"/>
      <c r="G31" s="99"/>
      <c r="H31" s="19"/>
      <c r="I31" s="77">
        <v>0.5</v>
      </c>
      <c r="J31" s="90">
        <f t="shared" si="1"/>
        <v>0</v>
      </c>
      <c r="K31" s="155"/>
      <c r="L31" s="155"/>
      <c r="M31" s="155"/>
      <c r="N31" s="155"/>
      <c r="O31" s="155"/>
      <c r="P31" s="155"/>
      <c r="Q31" s="155"/>
      <c r="R31" s="155"/>
    </row>
    <row r="32" spans="1:18" x14ac:dyDescent="0.35">
      <c r="A32" s="8">
        <v>24</v>
      </c>
      <c r="B32" s="17"/>
      <c r="C32" s="17"/>
      <c r="D32" s="17"/>
      <c r="E32" s="155">
        <f t="shared" si="0"/>
        <v>0</v>
      </c>
      <c r="F32" s="19"/>
      <c r="G32" s="99"/>
      <c r="H32" s="19"/>
      <c r="I32" s="77">
        <v>0.5</v>
      </c>
      <c r="J32" s="90">
        <f t="shared" si="1"/>
        <v>0</v>
      </c>
      <c r="K32" s="155"/>
      <c r="L32" s="40" t="s">
        <v>30</v>
      </c>
      <c r="M32" s="41"/>
      <c r="N32" s="41"/>
      <c r="O32" s="42"/>
      <c r="P32" s="40" t="s">
        <v>31</v>
      </c>
      <c r="Q32" s="42"/>
      <c r="R32" s="155"/>
    </row>
    <row r="33" spans="1:18" x14ac:dyDescent="0.35">
      <c r="A33" s="8">
        <v>25</v>
      </c>
      <c r="B33" s="17"/>
      <c r="C33" s="17"/>
      <c r="D33" s="17"/>
      <c r="E33" s="155">
        <f t="shared" si="0"/>
        <v>0</v>
      </c>
      <c r="F33" s="19"/>
      <c r="G33" s="99"/>
      <c r="H33" s="19"/>
      <c r="I33" s="77">
        <v>0.5</v>
      </c>
      <c r="J33" s="90">
        <f t="shared" si="1"/>
        <v>0</v>
      </c>
      <c r="K33" s="155"/>
      <c r="L33" s="34" t="s">
        <v>32</v>
      </c>
      <c r="M33" s="35"/>
      <c r="N33" s="35"/>
      <c r="O33" s="36"/>
      <c r="P33" s="34" t="s">
        <v>36</v>
      </c>
      <c r="Q33" s="36"/>
      <c r="R33" s="155"/>
    </row>
    <row r="34" spans="1:18" x14ac:dyDescent="0.35">
      <c r="A34" s="8">
        <v>26</v>
      </c>
      <c r="B34" s="17"/>
      <c r="C34" s="17"/>
      <c r="D34" s="17"/>
      <c r="E34" s="155">
        <f t="shared" si="0"/>
        <v>0</v>
      </c>
      <c r="F34" s="19"/>
      <c r="G34" s="99"/>
      <c r="H34" s="19"/>
      <c r="I34" s="77">
        <v>0.5</v>
      </c>
      <c r="J34" s="90">
        <f t="shared" si="1"/>
        <v>0</v>
      </c>
      <c r="K34" s="155"/>
      <c r="L34" s="34" t="s">
        <v>33</v>
      </c>
      <c r="M34" s="35"/>
      <c r="N34" s="35"/>
      <c r="O34" s="36"/>
      <c r="P34" s="34" t="s">
        <v>37</v>
      </c>
      <c r="Q34" s="36"/>
      <c r="R34" s="155"/>
    </row>
    <row r="35" spans="1:18" x14ac:dyDescent="0.35">
      <c r="A35" s="8">
        <v>27</v>
      </c>
      <c r="B35" s="17"/>
      <c r="C35" s="17"/>
      <c r="D35" s="17"/>
      <c r="E35" s="155">
        <f t="shared" si="0"/>
        <v>0</v>
      </c>
      <c r="F35" s="19"/>
      <c r="G35" s="99"/>
      <c r="H35" s="19"/>
      <c r="I35" s="77">
        <v>0.5</v>
      </c>
      <c r="J35" s="90">
        <f t="shared" si="1"/>
        <v>0</v>
      </c>
      <c r="K35" s="155"/>
      <c r="L35" s="34" t="s">
        <v>34</v>
      </c>
      <c r="M35" s="35"/>
      <c r="N35" s="35"/>
      <c r="O35" s="36"/>
      <c r="P35" s="34" t="s">
        <v>38</v>
      </c>
      <c r="Q35" s="36"/>
      <c r="R35" s="155"/>
    </row>
    <row r="36" spans="1:18" ht="15" thickBot="1" x14ac:dyDescent="0.4">
      <c r="A36" s="8">
        <v>28</v>
      </c>
      <c r="B36" s="17"/>
      <c r="C36" s="17"/>
      <c r="D36" s="17"/>
      <c r="E36" s="155">
        <f t="shared" si="0"/>
        <v>0</v>
      </c>
      <c r="F36" s="19"/>
      <c r="G36" s="99"/>
      <c r="H36" s="19"/>
      <c r="I36" s="77">
        <v>0.5</v>
      </c>
      <c r="J36" s="90">
        <f t="shared" si="1"/>
        <v>0</v>
      </c>
      <c r="K36" s="155"/>
      <c r="L36" s="37" t="s">
        <v>35</v>
      </c>
      <c r="M36" s="38"/>
      <c r="N36" s="38"/>
      <c r="O36" s="39"/>
      <c r="P36" s="37" t="s">
        <v>39</v>
      </c>
      <c r="Q36" s="39"/>
      <c r="R36" s="155"/>
    </row>
    <row r="37" spans="1:18" x14ac:dyDescent="0.35">
      <c r="A37" s="8">
        <v>29</v>
      </c>
      <c r="B37" s="17"/>
      <c r="C37" s="17"/>
      <c r="D37" s="17"/>
      <c r="E37" s="155">
        <f t="shared" si="0"/>
        <v>0</v>
      </c>
      <c r="F37" s="19"/>
      <c r="G37" s="99"/>
      <c r="H37" s="19"/>
      <c r="I37" s="77">
        <v>0.5</v>
      </c>
      <c r="J37" s="90">
        <f t="shared" si="1"/>
        <v>0</v>
      </c>
      <c r="K37" s="155"/>
      <c r="L37" s="155"/>
      <c r="M37" s="155"/>
      <c r="N37" s="155"/>
      <c r="O37" s="155"/>
      <c r="P37" s="155"/>
      <c r="Q37" s="155"/>
      <c r="R37" s="155"/>
    </row>
    <row r="38" spans="1:18" x14ac:dyDescent="0.35">
      <c r="A38" s="8">
        <v>30</v>
      </c>
      <c r="B38" s="17"/>
      <c r="C38" s="17"/>
      <c r="D38" s="17"/>
      <c r="E38" s="155">
        <f t="shared" si="0"/>
        <v>0</v>
      </c>
      <c r="F38" s="19"/>
      <c r="G38" s="99"/>
      <c r="H38" s="19"/>
      <c r="I38" s="77">
        <v>0.5</v>
      </c>
      <c r="J38" s="90">
        <f t="shared" si="1"/>
        <v>0</v>
      </c>
      <c r="K38" s="155"/>
      <c r="L38" s="155"/>
      <c r="M38" s="155"/>
      <c r="N38" s="155"/>
      <c r="O38" s="155"/>
      <c r="P38" s="155"/>
      <c r="Q38" s="155"/>
      <c r="R38" s="155"/>
    </row>
    <row r="39" spans="1:18" ht="15" thickBot="1" x14ac:dyDescent="0.4">
      <c r="A39" s="13">
        <v>31</v>
      </c>
      <c r="B39" s="18"/>
      <c r="C39" s="18"/>
      <c r="D39" s="18"/>
      <c r="E39" s="38">
        <f t="shared" si="0"/>
        <v>0</v>
      </c>
      <c r="F39" s="20"/>
      <c r="G39" s="101"/>
      <c r="H39" s="20"/>
      <c r="I39" s="78">
        <v>0.5</v>
      </c>
      <c r="J39" s="94">
        <f t="shared" si="1"/>
        <v>0</v>
      </c>
      <c r="K39" s="155"/>
      <c r="L39" s="155"/>
      <c r="M39" s="155"/>
      <c r="N39" s="155"/>
      <c r="O39" s="155"/>
      <c r="P39" s="155"/>
      <c r="Q39" s="155"/>
      <c r="R39" s="155"/>
    </row>
    <row r="40" spans="1:18" x14ac:dyDescent="0.35">
      <c r="A40" s="155" t="s">
        <v>6</v>
      </c>
      <c r="B40" s="155">
        <f>SUM(B9:B39)</f>
        <v>0</v>
      </c>
      <c r="C40" s="155">
        <f>SUM(C9:C39)</f>
        <v>0</v>
      </c>
      <c r="D40" s="155">
        <f>SUM(D9:D39)</f>
        <v>0</v>
      </c>
      <c r="E40" s="155">
        <f>SUM(E9:E39)</f>
        <v>0</v>
      </c>
      <c r="F40" s="155"/>
      <c r="G40" s="53">
        <f>SUM(G9:G39)</f>
        <v>0</v>
      </c>
      <c r="H40" s="155"/>
      <c r="I40" s="8"/>
      <c r="J40" s="95">
        <f>SUM(J9:J39)</f>
        <v>0</v>
      </c>
      <c r="K40" s="155"/>
      <c r="L40" s="155"/>
      <c r="M40" s="155"/>
      <c r="N40" s="155"/>
      <c r="O40" s="155"/>
      <c r="P40" s="155"/>
      <c r="Q40" s="155"/>
      <c r="R40" s="155"/>
    </row>
    <row r="41" spans="1:18" x14ac:dyDescent="0.35">
      <c r="A41" s="155"/>
      <c r="B41" s="9"/>
      <c r="C41" s="9"/>
      <c r="D41" s="7"/>
      <c r="E41" s="155"/>
      <c r="F41" s="155"/>
      <c r="G41" s="155"/>
      <c r="H41" s="155"/>
      <c r="I41" s="8"/>
      <c r="J41" s="155"/>
      <c r="K41" s="155"/>
      <c r="L41" s="155"/>
      <c r="M41" s="155"/>
      <c r="N41" s="155"/>
      <c r="O41" s="155"/>
      <c r="P41" s="155"/>
      <c r="Q41" s="155"/>
      <c r="R41" s="155"/>
    </row>
    <row r="42" spans="1:18" x14ac:dyDescent="0.35">
      <c r="A42" s="155"/>
      <c r="B42" s="155"/>
      <c r="C42" s="155"/>
      <c r="D42" s="155"/>
      <c r="E42" s="155"/>
      <c r="F42" s="155"/>
      <c r="G42" s="155"/>
      <c r="H42" s="155"/>
      <c r="I42" s="8"/>
      <c r="J42" s="155"/>
      <c r="K42" s="155"/>
      <c r="L42" s="155"/>
      <c r="M42" s="155"/>
      <c r="N42" s="155"/>
      <c r="O42" s="155"/>
      <c r="P42" s="155"/>
      <c r="Q42" s="155"/>
      <c r="R42" s="155"/>
    </row>
    <row r="43" spans="1:18" x14ac:dyDescent="0.35">
      <c r="A43" s="155"/>
      <c r="B43" s="155"/>
      <c r="C43" s="155"/>
      <c r="D43" s="155"/>
      <c r="E43" s="155"/>
      <c r="F43" s="155"/>
      <c r="G43" s="155"/>
      <c r="H43" s="155"/>
      <c r="I43" s="8"/>
      <c r="J43" s="155"/>
      <c r="K43" s="155"/>
      <c r="L43" s="155"/>
      <c r="M43" s="155"/>
      <c r="N43" s="155"/>
      <c r="O43" s="155"/>
      <c r="P43" s="155"/>
      <c r="Q43" s="155"/>
      <c r="R43" s="155"/>
    </row>
  </sheetData>
  <sheetProtection password="F30A" sheet="1" objects="1" scenarios="1" selectLockedCells="1"/>
  <mergeCells count="11">
    <mergeCell ref="A1:F1"/>
    <mergeCell ref="B7:D7"/>
    <mergeCell ref="A3:B3"/>
    <mergeCell ref="A4:B4"/>
    <mergeCell ref="A5:B5"/>
    <mergeCell ref="A6:F6"/>
    <mergeCell ref="L9:R10"/>
    <mergeCell ref="L13:R14"/>
    <mergeCell ref="L17:R19"/>
    <mergeCell ref="L25:R26"/>
    <mergeCell ref="L29:R3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6E41B-832C-4A41-9031-F26F6C8B5EA7}">
  <dimension ref="A1:R43"/>
  <sheetViews>
    <sheetView workbookViewId="0">
      <selection activeCell="C3" sqref="C3"/>
    </sheetView>
  </sheetViews>
  <sheetFormatPr defaultRowHeight="14.5" x14ac:dyDescent="0.35"/>
  <cols>
    <col min="1" max="1" width="5" customWidth="1"/>
    <col min="2" max="2" width="19.453125" customWidth="1"/>
    <col min="3" max="3" width="20.453125" customWidth="1"/>
    <col min="4" max="4" width="23.1796875" customWidth="1"/>
    <col min="5" max="5" width="20.453125" customWidth="1"/>
    <col min="6" max="6" width="35.81640625" customWidth="1"/>
    <col min="7" max="7" width="10.26953125" customWidth="1"/>
    <col min="8" max="8" width="29.08984375" customWidth="1"/>
    <col min="10" max="10" width="15.54296875" customWidth="1"/>
    <col min="11" max="11" width="4.453125" customWidth="1"/>
    <col min="15" max="15" width="12.453125" customWidth="1"/>
  </cols>
  <sheetData>
    <row r="1" spans="1:18" x14ac:dyDescent="0.35">
      <c r="A1" s="161" t="s">
        <v>110</v>
      </c>
      <c r="B1" s="161"/>
      <c r="C1" s="161"/>
      <c r="D1" s="161"/>
      <c r="E1" s="161"/>
      <c r="F1" s="161"/>
      <c r="G1" s="152"/>
      <c r="H1" s="152"/>
      <c r="I1" s="152"/>
      <c r="J1" s="152"/>
      <c r="K1" s="152"/>
      <c r="L1" s="152"/>
      <c r="M1" s="1"/>
      <c r="N1" s="155"/>
      <c r="O1" s="155"/>
      <c r="P1" s="155"/>
      <c r="Q1" s="155"/>
      <c r="R1" s="155"/>
    </row>
    <row r="2" spans="1:18" x14ac:dyDescent="0.3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"/>
      <c r="N2" s="155"/>
      <c r="O2" s="155"/>
      <c r="P2" s="155"/>
      <c r="Q2" s="155"/>
      <c r="R2" s="155"/>
    </row>
    <row r="3" spans="1:18" ht="15" thickBot="1" x14ac:dyDescent="0.4">
      <c r="A3" s="163" t="s">
        <v>0</v>
      </c>
      <c r="B3" s="163"/>
      <c r="C3" s="57"/>
      <c r="D3" s="155"/>
      <c r="E3" s="14" t="s">
        <v>1</v>
      </c>
      <c r="F3" s="58"/>
      <c r="G3" s="1"/>
      <c r="H3" s="1"/>
      <c r="I3" s="152"/>
      <c r="J3" s="1"/>
      <c r="K3" s="1"/>
      <c r="L3" s="15" t="s">
        <v>17</v>
      </c>
      <c r="M3" s="155"/>
      <c r="N3" s="155"/>
      <c r="O3" s="155"/>
      <c r="P3" s="155"/>
      <c r="Q3" s="155"/>
      <c r="R3" s="155"/>
    </row>
    <row r="4" spans="1:18" ht="15.5" thickTop="1" thickBot="1" x14ac:dyDescent="0.4">
      <c r="A4" s="163" t="s">
        <v>16</v>
      </c>
      <c r="B4" s="163"/>
      <c r="C4" s="59"/>
      <c r="D4" s="155"/>
      <c r="E4" s="14" t="s">
        <v>7</v>
      </c>
      <c r="F4" s="62" t="str">
        <f>IF('DIF CE Tracking'!B7="", "Enter Month on DIF CE Tracking Sheet", 'DIF CE Tracking'!B7)</f>
        <v>Enter Month on DIF CE Tracking Sheet</v>
      </c>
      <c r="G4" s="1"/>
      <c r="H4" s="1"/>
      <c r="I4" s="152"/>
      <c r="J4" s="1"/>
      <c r="K4" s="1"/>
      <c r="L4" s="15" t="s">
        <v>18</v>
      </c>
      <c r="M4" s="155"/>
      <c r="N4" s="155"/>
      <c r="O4" s="155"/>
      <c r="P4" s="155"/>
      <c r="Q4" s="155"/>
      <c r="R4" s="155"/>
    </row>
    <row r="5" spans="1:18" ht="15.5" thickTop="1" thickBot="1" x14ac:dyDescent="0.4">
      <c r="A5" s="163" t="s">
        <v>40</v>
      </c>
      <c r="B5" s="163"/>
      <c r="C5" s="61" t="str">
        <f>IF('DIF CE Tracking'!B3="", "Enter CRP Name on DIF CE Tracking Sheet", 'DIF CE Tracking'!B3)</f>
        <v>Enter CRP Name on DIF CE Tracking Sheet</v>
      </c>
      <c r="D5" s="155"/>
      <c r="E5" s="153" t="s">
        <v>41</v>
      </c>
      <c r="F5" s="63" t="str">
        <f>IF('DIF CE Tracking'!B6="", "Enter Vendor # on DIF CE Tracking Sheet", 'DIF CE Tracking'!B6)</f>
        <v>Enter Vendor # on DIF CE Tracking Sheet</v>
      </c>
      <c r="G5" s="1"/>
      <c r="H5" s="1"/>
      <c r="I5" s="152"/>
      <c r="J5" s="1"/>
      <c r="K5" s="1"/>
      <c r="L5" s="15" t="s">
        <v>19</v>
      </c>
      <c r="M5" s="155"/>
      <c r="N5" s="155"/>
      <c r="O5" s="155"/>
      <c r="P5" s="155"/>
      <c r="Q5" s="155"/>
      <c r="R5" s="155"/>
    </row>
    <row r="6" spans="1:18" x14ac:dyDescent="0.35">
      <c r="A6" s="164" t="s">
        <v>111</v>
      </c>
      <c r="B6" s="164"/>
      <c r="C6" s="164"/>
      <c r="D6" s="164"/>
      <c r="E6" s="164"/>
      <c r="F6" s="164"/>
      <c r="G6" s="154"/>
      <c r="H6" s="154"/>
      <c r="I6" s="154"/>
      <c r="J6" s="154"/>
      <c r="K6" s="154"/>
      <c r="L6" s="15"/>
      <c r="M6" s="155"/>
      <c r="N6" s="155"/>
      <c r="O6" s="155"/>
      <c r="P6" s="155"/>
      <c r="Q6" s="155"/>
      <c r="R6" s="155"/>
    </row>
    <row r="7" spans="1:18" x14ac:dyDescent="0.35">
      <c r="A7" s="1"/>
      <c r="B7" s="162" t="s">
        <v>112</v>
      </c>
      <c r="C7" s="162"/>
      <c r="D7" s="162"/>
      <c r="E7" s="1"/>
      <c r="F7" s="1"/>
      <c r="G7" s="1"/>
      <c r="H7" s="1"/>
      <c r="I7" s="152"/>
      <c r="J7" s="1"/>
      <c r="K7" s="1"/>
      <c r="L7" s="1"/>
      <c r="M7" s="155"/>
      <c r="N7" s="155"/>
      <c r="O7" s="155"/>
      <c r="P7" s="155"/>
      <c r="Q7" s="155"/>
      <c r="R7" s="155"/>
    </row>
    <row r="8" spans="1:18" ht="60" customHeight="1" thickBot="1" x14ac:dyDescent="0.4">
      <c r="A8" s="4" t="s">
        <v>8</v>
      </c>
      <c r="B8" s="10" t="s">
        <v>22</v>
      </c>
      <c r="C8" s="10" t="s">
        <v>23</v>
      </c>
      <c r="D8" s="10" t="s">
        <v>73</v>
      </c>
      <c r="E8" s="10" t="s">
        <v>24</v>
      </c>
      <c r="F8" s="10" t="s">
        <v>113</v>
      </c>
      <c r="G8" s="10" t="s">
        <v>75</v>
      </c>
      <c r="H8" s="10" t="s">
        <v>77</v>
      </c>
      <c r="I8" s="10" t="s">
        <v>74</v>
      </c>
      <c r="J8" s="10" t="s">
        <v>76</v>
      </c>
      <c r="K8" s="76"/>
      <c r="L8" s="32"/>
      <c r="M8" s="32"/>
      <c r="N8" s="155"/>
      <c r="O8" s="155"/>
      <c r="P8" s="155"/>
      <c r="Q8" s="155"/>
      <c r="R8" s="155"/>
    </row>
    <row r="9" spans="1:18" ht="14.4" customHeight="1" x14ac:dyDescent="0.35">
      <c r="A9" s="8">
        <v>1</v>
      </c>
      <c r="B9" s="17"/>
      <c r="C9" s="17"/>
      <c r="D9" s="17"/>
      <c r="E9" s="155">
        <f>SUM(B9:D9)</f>
        <v>0</v>
      </c>
      <c r="F9" s="19"/>
      <c r="G9" s="99"/>
      <c r="H9" s="19"/>
      <c r="I9" s="77">
        <v>0.5</v>
      </c>
      <c r="J9" s="90">
        <f>G9*I9</f>
        <v>0</v>
      </c>
      <c r="K9" s="155"/>
      <c r="L9" s="165" t="s">
        <v>114</v>
      </c>
      <c r="M9" s="165"/>
      <c r="N9" s="165"/>
      <c r="O9" s="165"/>
      <c r="P9" s="165"/>
      <c r="Q9" s="165"/>
      <c r="R9" s="165"/>
    </row>
    <row r="10" spans="1:18" x14ac:dyDescent="0.35">
      <c r="A10" s="8">
        <v>2</v>
      </c>
      <c r="B10" s="17"/>
      <c r="C10" s="17"/>
      <c r="D10" s="17"/>
      <c r="E10" s="155">
        <f t="shared" ref="E10:E39" si="0">SUM(B10:D10)</f>
        <v>0</v>
      </c>
      <c r="F10" s="19"/>
      <c r="G10" s="99"/>
      <c r="H10" s="19"/>
      <c r="I10" s="77">
        <v>0.5</v>
      </c>
      <c r="J10" s="90">
        <f t="shared" ref="J10:J39" si="1">G10*I10</f>
        <v>0</v>
      </c>
      <c r="K10" s="155"/>
      <c r="L10" s="165"/>
      <c r="M10" s="165"/>
      <c r="N10" s="165"/>
      <c r="O10" s="165"/>
      <c r="P10" s="165"/>
      <c r="Q10" s="165"/>
      <c r="R10" s="165"/>
    </row>
    <row r="11" spans="1:18" x14ac:dyDescent="0.35">
      <c r="A11" s="8">
        <v>3</v>
      </c>
      <c r="B11" s="17"/>
      <c r="C11" s="17"/>
      <c r="D11" s="17"/>
      <c r="E11" s="155">
        <f t="shared" si="0"/>
        <v>0</v>
      </c>
      <c r="F11" s="19"/>
      <c r="G11" s="99"/>
      <c r="H11" s="19"/>
      <c r="I11" s="77">
        <v>0.5</v>
      </c>
      <c r="J11" s="90">
        <f t="shared" si="1"/>
        <v>0</v>
      </c>
      <c r="K11" s="155"/>
      <c r="L11" s="155"/>
      <c r="M11" s="155"/>
      <c r="N11" s="155"/>
      <c r="O11" s="155"/>
      <c r="P11" s="155"/>
      <c r="Q11" s="155"/>
      <c r="R11" s="155"/>
    </row>
    <row r="12" spans="1:18" x14ac:dyDescent="0.35">
      <c r="A12" s="8">
        <v>4</v>
      </c>
      <c r="B12" s="17"/>
      <c r="C12" s="17"/>
      <c r="D12" s="17"/>
      <c r="E12" s="155">
        <f t="shared" si="0"/>
        <v>0</v>
      </c>
      <c r="F12" s="19"/>
      <c r="G12" s="99"/>
      <c r="H12" s="19"/>
      <c r="I12" s="77">
        <v>0.5</v>
      </c>
      <c r="J12" s="90">
        <f t="shared" si="1"/>
        <v>0</v>
      </c>
      <c r="K12" s="155"/>
      <c r="L12" s="155"/>
      <c r="M12" s="155"/>
      <c r="N12" s="155"/>
      <c r="O12" s="155"/>
      <c r="P12" s="155"/>
      <c r="Q12" s="155"/>
      <c r="R12" s="155"/>
    </row>
    <row r="13" spans="1:18" ht="14.4" customHeight="1" x14ac:dyDescent="0.35">
      <c r="A13" s="8">
        <v>5</v>
      </c>
      <c r="B13" s="17"/>
      <c r="C13" s="17"/>
      <c r="D13" s="17"/>
      <c r="E13" s="155">
        <f t="shared" si="0"/>
        <v>0</v>
      </c>
      <c r="F13" s="19"/>
      <c r="G13" s="99"/>
      <c r="H13" s="19"/>
      <c r="I13" s="77">
        <v>0.5</v>
      </c>
      <c r="J13" s="90">
        <f t="shared" si="1"/>
        <v>0</v>
      </c>
      <c r="K13" s="155"/>
      <c r="L13" s="165"/>
      <c r="M13" s="165"/>
      <c r="N13" s="165"/>
      <c r="O13" s="165"/>
      <c r="P13" s="165"/>
      <c r="Q13" s="165"/>
      <c r="R13" s="165"/>
    </row>
    <row r="14" spans="1:18" x14ac:dyDescent="0.35">
      <c r="A14" s="8">
        <v>6</v>
      </c>
      <c r="B14" s="17"/>
      <c r="C14" s="17"/>
      <c r="D14" s="17"/>
      <c r="E14" s="155">
        <f t="shared" si="0"/>
        <v>0</v>
      </c>
      <c r="F14" s="19"/>
      <c r="G14" s="99"/>
      <c r="H14" s="19"/>
      <c r="I14" s="77">
        <v>0.5</v>
      </c>
      <c r="J14" s="90">
        <f t="shared" si="1"/>
        <v>0</v>
      </c>
      <c r="K14" s="155"/>
      <c r="L14" s="165"/>
      <c r="M14" s="165"/>
      <c r="N14" s="165"/>
      <c r="O14" s="165"/>
      <c r="P14" s="165"/>
      <c r="Q14" s="165"/>
      <c r="R14" s="165"/>
    </row>
    <row r="15" spans="1:18" x14ac:dyDescent="0.35">
      <c r="A15" s="8">
        <v>7</v>
      </c>
      <c r="B15" s="17"/>
      <c r="C15" s="17"/>
      <c r="D15" s="17"/>
      <c r="E15" s="155">
        <f t="shared" si="0"/>
        <v>0</v>
      </c>
      <c r="F15" s="19"/>
      <c r="G15" s="99"/>
      <c r="H15" s="19"/>
      <c r="I15" s="77">
        <v>0.5</v>
      </c>
      <c r="J15" s="90">
        <f t="shared" si="1"/>
        <v>0</v>
      </c>
      <c r="K15" s="155"/>
      <c r="L15" s="155"/>
      <c r="M15" s="155"/>
      <c r="N15" s="155"/>
      <c r="O15" s="155"/>
      <c r="P15" s="155"/>
      <c r="Q15" s="155"/>
      <c r="R15" s="155"/>
    </row>
    <row r="16" spans="1:18" x14ac:dyDescent="0.35">
      <c r="A16" s="8">
        <v>8</v>
      </c>
      <c r="B16" s="17"/>
      <c r="C16" s="17"/>
      <c r="D16" s="17"/>
      <c r="E16" s="155">
        <f t="shared" si="0"/>
        <v>0</v>
      </c>
      <c r="F16" s="19"/>
      <c r="G16" s="99"/>
      <c r="H16" s="100"/>
      <c r="I16" s="77">
        <v>0.5</v>
      </c>
      <c r="J16" s="90">
        <f t="shared" si="1"/>
        <v>0</v>
      </c>
      <c r="K16" s="155"/>
      <c r="L16" s="155"/>
      <c r="M16" s="155"/>
      <c r="N16" s="155"/>
      <c r="O16" s="155"/>
      <c r="P16" s="155"/>
      <c r="Q16" s="155"/>
      <c r="R16" s="155"/>
    </row>
    <row r="17" spans="1:18" ht="14.5" customHeight="1" x14ac:dyDescent="0.35">
      <c r="A17" s="8">
        <v>9</v>
      </c>
      <c r="B17" s="17"/>
      <c r="C17" s="17"/>
      <c r="D17" s="17"/>
      <c r="E17" s="155">
        <f t="shared" si="0"/>
        <v>0</v>
      </c>
      <c r="F17" s="19"/>
      <c r="G17" s="99"/>
      <c r="H17" s="19"/>
      <c r="I17" s="77">
        <v>0.5</v>
      </c>
      <c r="J17" s="90">
        <f t="shared" si="1"/>
        <v>0</v>
      </c>
      <c r="K17" s="155"/>
      <c r="L17" s="165"/>
      <c r="M17" s="165"/>
      <c r="N17" s="165"/>
      <c r="O17" s="165"/>
      <c r="P17" s="165"/>
      <c r="Q17" s="165"/>
      <c r="R17" s="165"/>
    </row>
    <row r="18" spans="1:18" x14ac:dyDescent="0.35">
      <c r="A18" s="8">
        <v>10</v>
      </c>
      <c r="B18" s="17"/>
      <c r="C18" s="17"/>
      <c r="D18" s="17"/>
      <c r="E18" s="155">
        <f t="shared" si="0"/>
        <v>0</v>
      </c>
      <c r="F18" s="19"/>
      <c r="G18" s="99"/>
      <c r="H18" s="19"/>
      <c r="I18" s="77">
        <v>0.5</v>
      </c>
      <c r="J18" s="90">
        <f t="shared" si="1"/>
        <v>0</v>
      </c>
      <c r="K18" s="155"/>
      <c r="L18" s="165"/>
      <c r="M18" s="165"/>
      <c r="N18" s="165"/>
      <c r="O18" s="165"/>
      <c r="P18" s="165"/>
      <c r="Q18" s="165"/>
      <c r="R18" s="165"/>
    </row>
    <row r="19" spans="1:18" x14ac:dyDescent="0.35">
      <c r="A19" s="8">
        <v>11</v>
      </c>
      <c r="B19" s="17"/>
      <c r="C19" s="17"/>
      <c r="D19" s="17"/>
      <c r="E19" s="155">
        <f t="shared" si="0"/>
        <v>0</v>
      </c>
      <c r="F19" s="19"/>
      <c r="G19" s="99"/>
      <c r="H19" s="19"/>
      <c r="I19" s="77">
        <v>0.5</v>
      </c>
      <c r="J19" s="90">
        <f t="shared" si="1"/>
        <v>0</v>
      </c>
      <c r="K19" s="155"/>
      <c r="L19" s="165"/>
      <c r="M19" s="165"/>
      <c r="N19" s="165"/>
      <c r="O19" s="165"/>
      <c r="P19" s="165"/>
      <c r="Q19" s="165"/>
      <c r="R19" s="165"/>
    </row>
    <row r="20" spans="1:18" x14ac:dyDescent="0.35">
      <c r="A20" s="8">
        <v>12</v>
      </c>
      <c r="B20" s="17"/>
      <c r="C20" s="17"/>
      <c r="D20" s="17"/>
      <c r="E20" s="155">
        <f t="shared" si="0"/>
        <v>0</v>
      </c>
      <c r="F20" s="19"/>
      <c r="G20" s="99"/>
      <c r="H20" s="19"/>
      <c r="I20" s="77">
        <v>0.5</v>
      </c>
      <c r="J20" s="90">
        <f t="shared" si="1"/>
        <v>0</v>
      </c>
      <c r="K20" s="155"/>
      <c r="L20" s="155"/>
      <c r="M20" s="155"/>
      <c r="N20" s="155"/>
      <c r="O20" s="155"/>
      <c r="P20" s="155"/>
      <c r="Q20" s="155"/>
      <c r="R20" s="155"/>
    </row>
    <row r="21" spans="1:18" x14ac:dyDescent="0.35">
      <c r="A21" s="8">
        <v>13</v>
      </c>
      <c r="B21" s="17"/>
      <c r="C21" s="17"/>
      <c r="D21" s="17"/>
      <c r="E21" s="155">
        <f t="shared" si="0"/>
        <v>0</v>
      </c>
      <c r="F21" s="19"/>
      <c r="G21" s="99"/>
      <c r="H21" s="19"/>
      <c r="I21" s="77">
        <v>0.5</v>
      </c>
      <c r="J21" s="90">
        <f t="shared" si="1"/>
        <v>0</v>
      </c>
      <c r="K21" s="155"/>
      <c r="L21" s="155"/>
      <c r="M21" s="155"/>
      <c r="N21" s="155"/>
      <c r="O21" s="155"/>
      <c r="P21" s="155"/>
      <c r="Q21" s="155"/>
      <c r="R21" s="155"/>
    </row>
    <row r="22" spans="1:18" x14ac:dyDescent="0.35">
      <c r="A22" s="8">
        <v>14</v>
      </c>
      <c r="B22" s="17"/>
      <c r="C22" s="17"/>
      <c r="D22" s="17"/>
      <c r="E22" s="155">
        <f t="shared" si="0"/>
        <v>0</v>
      </c>
      <c r="F22" s="19"/>
      <c r="G22" s="99"/>
      <c r="H22" s="19"/>
      <c r="I22" s="77">
        <v>0.5</v>
      </c>
      <c r="J22" s="90">
        <f t="shared" si="1"/>
        <v>0</v>
      </c>
      <c r="K22" s="155"/>
      <c r="L22" s="155"/>
      <c r="M22" s="155"/>
      <c r="N22" s="155"/>
      <c r="O22" s="155"/>
      <c r="P22" s="155"/>
      <c r="Q22" s="155"/>
      <c r="R22" s="155"/>
    </row>
    <row r="23" spans="1:18" ht="14.5" customHeight="1" x14ac:dyDescent="0.35">
      <c r="A23" s="8">
        <v>15</v>
      </c>
      <c r="B23" s="17"/>
      <c r="C23" s="17"/>
      <c r="D23" s="17"/>
      <c r="E23" s="155">
        <f t="shared" si="0"/>
        <v>0</v>
      </c>
      <c r="F23" s="19"/>
      <c r="G23" s="99"/>
      <c r="H23" s="19"/>
      <c r="I23" s="77">
        <v>0.5</v>
      </c>
      <c r="J23" s="90">
        <f t="shared" si="1"/>
        <v>0</v>
      </c>
      <c r="K23" s="155"/>
      <c r="L23" s="155"/>
      <c r="M23" s="155"/>
      <c r="N23" s="155"/>
      <c r="O23" s="155"/>
      <c r="P23" s="155"/>
      <c r="Q23" s="155"/>
      <c r="R23" s="155"/>
    </row>
    <row r="24" spans="1:18" x14ac:dyDescent="0.35">
      <c r="A24" s="8">
        <v>16</v>
      </c>
      <c r="B24" s="17"/>
      <c r="C24" s="17"/>
      <c r="D24" s="17"/>
      <c r="E24" s="155">
        <f t="shared" si="0"/>
        <v>0</v>
      </c>
      <c r="F24" s="19"/>
      <c r="G24" s="99"/>
      <c r="H24" s="19"/>
      <c r="I24" s="77">
        <v>0.5</v>
      </c>
      <c r="J24" s="90">
        <f t="shared" si="1"/>
        <v>0</v>
      </c>
      <c r="K24" s="155"/>
      <c r="L24" s="155"/>
      <c r="M24" s="155"/>
      <c r="N24" s="155"/>
      <c r="O24" s="155"/>
      <c r="P24" s="155"/>
      <c r="Q24" s="155"/>
      <c r="R24" s="155"/>
    </row>
    <row r="25" spans="1:18" ht="14.5" customHeight="1" x14ac:dyDescent="0.35">
      <c r="A25" s="8">
        <v>17</v>
      </c>
      <c r="B25" s="17"/>
      <c r="C25" s="17"/>
      <c r="D25" s="17"/>
      <c r="E25" s="155">
        <f t="shared" si="0"/>
        <v>0</v>
      </c>
      <c r="F25" s="19"/>
      <c r="G25" s="99"/>
      <c r="H25" s="19"/>
      <c r="I25" s="77">
        <v>0.5</v>
      </c>
      <c r="J25" s="90">
        <f t="shared" si="1"/>
        <v>0</v>
      </c>
      <c r="K25" s="155"/>
      <c r="L25" s="165"/>
      <c r="M25" s="165"/>
      <c r="N25" s="165"/>
      <c r="O25" s="165"/>
      <c r="P25" s="165"/>
      <c r="Q25" s="165"/>
      <c r="R25" s="165"/>
    </row>
    <row r="26" spans="1:18" x14ac:dyDescent="0.35">
      <c r="A26" s="8">
        <v>18</v>
      </c>
      <c r="B26" s="17"/>
      <c r="C26" s="17"/>
      <c r="D26" s="17"/>
      <c r="E26" s="155">
        <f t="shared" si="0"/>
        <v>0</v>
      </c>
      <c r="F26" s="19"/>
      <c r="G26" s="99"/>
      <c r="H26" s="19"/>
      <c r="I26" s="77">
        <v>0.5</v>
      </c>
      <c r="J26" s="90">
        <f t="shared" si="1"/>
        <v>0</v>
      </c>
      <c r="K26" s="155"/>
      <c r="L26" s="165"/>
      <c r="M26" s="165"/>
      <c r="N26" s="165"/>
      <c r="O26" s="165"/>
      <c r="P26" s="165"/>
      <c r="Q26" s="165"/>
      <c r="R26" s="165"/>
    </row>
    <row r="27" spans="1:18" x14ac:dyDescent="0.35">
      <c r="A27" s="8">
        <v>19</v>
      </c>
      <c r="B27" s="17"/>
      <c r="C27" s="17"/>
      <c r="D27" s="17"/>
      <c r="E27" s="155">
        <f t="shared" si="0"/>
        <v>0</v>
      </c>
      <c r="F27" s="19"/>
      <c r="G27" s="99"/>
      <c r="H27" s="19"/>
      <c r="I27" s="77">
        <v>0.5</v>
      </c>
      <c r="J27" s="90">
        <f t="shared" si="1"/>
        <v>0</v>
      </c>
      <c r="K27" s="155"/>
      <c r="L27" s="155"/>
      <c r="M27" s="155"/>
      <c r="N27" s="155"/>
      <c r="O27" s="155"/>
      <c r="P27" s="155"/>
      <c r="Q27" s="155"/>
      <c r="R27" s="155"/>
    </row>
    <row r="28" spans="1:18" x14ac:dyDescent="0.35">
      <c r="A28" s="8">
        <v>20</v>
      </c>
      <c r="B28" s="17"/>
      <c r="C28" s="17"/>
      <c r="D28" s="17"/>
      <c r="E28" s="155">
        <f t="shared" si="0"/>
        <v>0</v>
      </c>
      <c r="F28" s="19"/>
      <c r="G28" s="99"/>
      <c r="H28" s="19"/>
      <c r="I28" s="77">
        <v>0.5</v>
      </c>
      <c r="J28" s="90">
        <f t="shared" si="1"/>
        <v>0</v>
      </c>
      <c r="K28" s="155"/>
      <c r="L28" s="155"/>
      <c r="M28" s="155"/>
      <c r="N28" s="155"/>
      <c r="O28" s="155"/>
      <c r="P28" s="155"/>
      <c r="Q28" s="155"/>
      <c r="R28" s="155"/>
    </row>
    <row r="29" spans="1:18" ht="14.5" customHeight="1" x14ac:dyDescent="0.35">
      <c r="A29" s="8">
        <v>21</v>
      </c>
      <c r="B29" s="17"/>
      <c r="C29" s="17"/>
      <c r="D29" s="17"/>
      <c r="E29" s="155">
        <f t="shared" si="0"/>
        <v>0</v>
      </c>
      <c r="F29" s="19"/>
      <c r="G29" s="99"/>
      <c r="H29" s="19"/>
      <c r="I29" s="77">
        <v>0.5</v>
      </c>
      <c r="J29" s="90">
        <f t="shared" si="1"/>
        <v>0</v>
      </c>
      <c r="K29" s="155"/>
      <c r="L29" s="166" t="s">
        <v>20</v>
      </c>
      <c r="M29" s="166"/>
      <c r="N29" s="166"/>
      <c r="O29" s="166"/>
      <c r="P29" s="166"/>
      <c r="Q29" s="166"/>
      <c r="R29" s="166"/>
    </row>
    <row r="30" spans="1:18" x14ac:dyDescent="0.35">
      <c r="A30" s="8">
        <v>22</v>
      </c>
      <c r="B30" s="17"/>
      <c r="C30" s="17"/>
      <c r="D30" s="17"/>
      <c r="E30" s="155">
        <f t="shared" si="0"/>
        <v>0</v>
      </c>
      <c r="F30" s="19"/>
      <c r="G30" s="99"/>
      <c r="H30" s="19"/>
      <c r="I30" s="77">
        <v>0.5</v>
      </c>
      <c r="J30" s="90">
        <f t="shared" si="1"/>
        <v>0</v>
      </c>
      <c r="K30" s="155"/>
      <c r="L30" s="166"/>
      <c r="M30" s="166"/>
      <c r="N30" s="166"/>
      <c r="O30" s="166"/>
      <c r="P30" s="166"/>
      <c r="Q30" s="166"/>
      <c r="R30" s="166"/>
    </row>
    <row r="31" spans="1:18" ht="15" thickBot="1" x14ac:dyDescent="0.4">
      <c r="A31" s="8">
        <v>23</v>
      </c>
      <c r="B31" s="17"/>
      <c r="C31" s="17"/>
      <c r="D31" s="17"/>
      <c r="E31" s="155">
        <f t="shared" si="0"/>
        <v>0</v>
      </c>
      <c r="F31" s="19"/>
      <c r="G31" s="99"/>
      <c r="H31" s="19"/>
      <c r="I31" s="77">
        <v>0.5</v>
      </c>
      <c r="J31" s="90">
        <f t="shared" si="1"/>
        <v>0</v>
      </c>
      <c r="K31" s="155"/>
      <c r="L31" s="155"/>
      <c r="M31" s="155"/>
      <c r="N31" s="155"/>
      <c r="O31" s="155"/>
      <c r="P31" s="155"/>
      <c r="Q31" s="155"/>
      <c r="R31" s="155"/>
    </row>
    <row r="32" spans="1:18" x14ac:dyDescent="0.35">
      <c r="A32" s="8">
        <v>24</v>
      </c>
      <c r="B32" s="17"/>
      <c r="C32" s="17"/>
      <c r="D32" s="17"/>
      <c r="E32" s="155">
        <f t="shared" si="0"/>
        <v>0</v>
      </c>
      <c r="F32" s="19"/>
      <c r="G32" s="99"/>
      <c r="H32" s="19"/>
      <c r="I32" s="77">
        <v>0.5</v>
      </c>
      <c r="J32" s="90">
        <f t="shared" si="1"/>
        <v>0</v>
      </c>
      <c r="K32" s="155"/>
      <c r="L32" s="40" t="s">
        <v>30</v>
      </c>
      <c r="M32" s="41"/>
      <c r="N32" s="41"/>
      <c r="O32" s="42"/>
      <c r="P32" s="40" t="s">
        <v>31</v>
      </c>
      <c r="Q32" s="42"/>
      <c r="R32" s="155"/>
    </row>
    <row r="33" spans="1:18" x14ac:dyDescent="0.35">
      <c r="A33" s="8">
        <v>25</v>
      </c>
      <c r="B33" s="17"/>
      <c r="C33" s="17"/>
      <c r="D33" s="17"/>
      <c r="E33" s="155">
        <f t="shared" si="0"/>
        <v>0</v>
      </c>
      <c r="F33" s="19"/>
      <c r="G33" s="99"/>
      <c r="H33" s="19"/>
      <c r="I33" s="77">
        <v>0.5</v>
      </c>
      <c r="J33" s="90">
        <f t="shared" si="1"/>
        <v>0</v>
      </c>
      <c r="K33" s="155"/>
      <c r="L33" s="34" t="s">
        <v>32</v>
      </c>
      <c r="M33" s="35"/>
      <c r="N33" s="35"/>
      <c r="O33" s="36"/>
      <c r="P33" s="34" t="s">
        <v>36</v>
      </c>
      <c r="Q33" s="36"/>
      <c r="R33" s="155"/>
    </row>
    <row r="34" spans="1:18" x14ac:dyDescent="0.35">
      <c r="A34" s="8">
        <v>26</v>
      </c>
      <c r="B34" s="17"/>
      <c r="C34" s="17"/>
      <c r="D34" s="17"/>
      <c r="E34" s="155">
        <f t="shared" si="0"/>
        <v>0</v>
      </c>
      <c r="F34" s="19"/>
      <c r="G34" s="99"/>
      <c r="H34" s="19"/>
      <c r="I34" s="77">
        <v>0.5</v>
      </c>
      <c r="J34" s="90">
        <f t="shared" si="1"/>
        <v>0</v>
      </c>
      <c r="K34" s="155"/>
      <c r="L34" s="34" t="s">
        <v>33</v>
      </c>
      <c r="M34" s="35"/>
      <c r="N34" s="35"/>
      <c r="O34" s="36"/>
      <c r="P34" s="34" t="s">
        <v>37</v>
      </c>
      <c r="Q34" s="36"/>
      <c r="R34" s="155"/>
    </row>
    <row r="35" spans="1:18" x14ac:dyDescent="0.35">
      <c r="A35" s="8">
        <v>27</v>
      </c>
      <c r="B35" s="17"/>
      <c r="C35" s="17"/>
      <c r="D35" s="17"/>
      <c r="E35" s="155">
        <f t="shared" si="0"/>
        <v>0</v>
      </c>
      <c r="F35" s="19"/>
      <c r="G35" s="99"/>
      <c r="H35" s="19"/>
      <c r="I35" s="77">
        <v>0.5</v>
      </c>
      <c r="J35" s="90">
        <f t="shared" si="1"/>
        <v>0</v>
      </c>
      <c r="K35" s="155"/>
      <c r="L35" s="34" t="s">
        <v>34</v>
      </c>
      <c r="M35" s="35"/>
      <c r="N35" s="35"/>
      <c r="O35" s="36"/>
      <c r="P35" s="34" t="s">
        <v>38</v>
      </c>
      <c r="Q35" s="36"/>
      <c r="R35" s="155"/>
    </row>
    <row r="36" spans="1:18" ht="15" thickBot="1" x14ac:dyDescent="0.4">
      <c r="A36" s="8">
        <v>28</v>
      </c>
      <c r="B36" s="17"/>
      <c r="C36" s="17"/>
      <c r="D36" s="17"/>
      <c r="E36" s="155">
        <f t="shared" si="0"/>
        <v>0</v>
      </c>
      <c r="F36" s="19"/>
      <c r="G36" s="99"/>
      <c r="H36" s="19"/>
      <c r="I36" s="77">
        <v>0.5</v>
      </c>
      <c r="J36" s="90">
        <f t="shared" si="1"/>
        <v>0</v>
      </c>
      <c r="K36" s="155"/>
      <c r="L36" s="37" t="s">
        <v>35</v>
      </c>
      <c r="M36" s="38"/>
      <c r="N36" s="38"/>
      <c r="O36" s="39"/>
      <c r="P36" s="37" t="s">
        <v>39</v>
      </c>
      <c r="Q36" s="39"/>
      <c r="R36" s="155"/>
    </row>
    <row r="37" spans="1:18" x14ac:dyDescent="0.35">
      <c r="A37" s="8">
        <v>29</v>
      </c>
      <c r="B37" s="17"/>
      <c r="C37" s="17"/>
      <c r="D37" s="17"/>
      <c r="E37" s="155">
        <f t="shared" si="0"/>
        <v>0</v>
      </c>
      <c r="F37" s="19"/>
      <c r="G37" s="99"/>
      <c r="H37" s="19"/>
      <c r="I37" s="77">
        <v>0.5</v>
      </c>
      <c r="J37" s="90">
        <f t="shared" si="1"/>
        <v>0</v>
      </c>
      <c r="K37" s="155"/>
      <c r="L37" s="155"/>
      <c r="M37" s="155"/>
      <c r="N37" s="155"/>
      <c r="O37" s="155"/>
      <c r="P37" s="155"/>
      <c r="Q37" s="155"/>
      <c r="R37" s="155"/>
    </row>
    <row r="38" spans="1:18" x14ac:dyDescent="0.35">
      <c r="A38" s="8">
        <v>30</v>
      </c>
      <c r="B38" s="17"/>
      <c r="C38" s="17"/>
      <c r="D38" s="17"/>
      <c r="E38" s="155">
        <f t="shared" si="0"/>
        <v>0</v>
      </c>
      <c r="F38" s="19"/>
      <c r="G38" s="99"/>
      <c r="H38" s="19"/>
      <c r="I38" s="77">
        <v>0.5</v>
      </c>
      <c r="J38" s="90">
        <f t="shared" si="1"/>
        <v>0</v>
      </c>
      <c r="K38" s="155"/>
      <c r="L38" s="155"/>
      <c r="M38" s="155"/>
      <c r="N38" s="155"/>
      <c r="O38" s="155"/>
      <c r="P38" s="155"/>
      <c r="Q38" s="155"/>
      <c r="R38" s="155"/>
    </row>
    <row r="39" spans="1:18" ht="15" thickBot="1" x14ac:dyDescent="0.4">
      <c r="A39" s="13">
        <v>31</v>
      </c>
      <c r="B39" s="18"/>
      <c r="C39" s="18"/>
      <c r="D39" s="18"/>
      <c r="E39" s="38">
        <f t="shared" si="0"/>
        <v>0</v>
      </c>
      <c r="F39" s="20"/>
      <c r="G39" s="101"/>
      <c r="H39" s="20"/>
      <c r="I39" s="78">
        <v>0.5</v>
      </c>
      <c r="J39" s="94">
        <f t="shared" si="1"/>
        <v>0</v>
      </c>
      <c r="K39" s="155"/>
      <c r="L39" s="155"/>
      <c r="M39" s="155"/>
      <c r="N39" s="155"/>
      <c r="O39" s="155"/>
      <c r="P39" s="155"/>
      <c r="Q39" s="155"/>
      <c r="R39" s="155"/>
    </row>
    <row r="40" spans="1:18" x14ac:dyDescent="0.35">
      <c r="A40" s="155" t="s">
        <v>6</v>
      </c>
      <c r="B40" s="155">
        <f>SUM(B9:B39)</f>
        <v>0</v>
      </c>
      <c r="C40" s="155">
        <f>SUM(C9:C39)</f>
        <v>0</v>
      </c>
      <c r="D40" s="155">
        <f>SUM(D9:D39)</f>
        <v>0</v>
      </c>
      <c r="E40" s="155">
        <f>SUM(E9:E39)</f>
        <v>0</v>
      </c>
      <c r="F40" s="155"/>
      <c r="G40" s="53">
        <f>SUM(G9:G39)</f>
        <v>0</v>
      </c>
      <c r="H40" s="155"/>
      <c r="I40" s="8"/>
      <c r="J40" s="95">
        <f>SUM(J9:J39)</f>
        <v>0</v>
      </c>
      <c r="K40" s="155"/>
      <c r="L40" s="155"/>
      <c r="M40" s="155"/>
      <c r="N40" s="155"/>
      <c r="O40" s="155"/>
      <c r="P40" s="155"/>
      <c r="Q40" s="155"/>
      <c r="R40" s="155"/>
    </row>
    <row r="41" spans="1:18" x14ac:dyDescent="0.35">
      <c r="A41" s="155"/>
      <c r="B41" s="9"/>
      <c r="C41" s="9"/>
      <c r="D41" s="7"/>
      <c r="E41" s="155"/>
      <c r="F41" s="155"/>
      <c r="G41" s="155"/>
      <c r="H41" s="155"/>
      <c r="I41" s="8"/>
      <c r="J41" s="155"/>
      <c r="K41" s="155"/>
      <c r="L41" s="155"/>
      <c r="M41" s="155"/>
      <c r="N41" s="155"/>
      <c r="O41" s="155"/>
      <c r="P41" s="155"/>
      <c r="Q41" s="155"/>
      <c r="R41" s="155"/>
    </row>
    <row r="42" spans="1:18" x14ac:dyDescent="0.35">
      <c r="A42" s="155"/>
      <c r="B42" s="155"/>
      <c r="C42" s="155"/>
      <c r="D42" s="155"/>
      <c r="E42" s="155"/>
      <c r="F42" s="155"/>
      <c r="G42" s="155"/>
      <c r="H42" s="155"/>
      <c r="I42" s="8"/>
      <c r="J42" s="155"/>
      <c r="K42" s="155"/>
      <c r="L42" s="155"/>
      <c r="M42" s="155"/>
      <c r="N42" s="155"/>
      <c r="O42" s="155"/>
      <c r="P42" s="155"/>
      <c r="Q42" s="155"/>
      <c r="R42" s="155"/>
    </row>
    <row r="43" spans="1:18" x14ac:dyDescent="0.35">
      <c r="A43" s="155"/>
      <c r="B43" s="155"/>
      <c r="C43" s="155"/>
      <c r="D43" s="155"/>
      <c r="E43" s="155"/>
      <c r="F43" s="155"/>
      <c r="G43" s="155"/>
      <c r="H43" s="155"/>
      <c r="I43" s="8"/>
      <c r="J43" s="155"/>
      <c r="K43" s="155"/>
      <c r="L43" s="155"/>
      <c r="M43" s="155"/>
      <c r="N43" s="155"/>
      <c r="O43" s="155"/>
      <c r="P43" s="155"/>
      <c r="Q43" s="155"/>
      <c r="R43" s="155"/>
    </row>
  </sheetData>
  <sheetProtection password="F30A" sheet="1" objects="1" scenarios="1" selectLockedCells="1"/>
  <mergeCells count="11">
    <mergeCell ref="A1:F1"/>
    <mergeCell ref="B7:D7"/>
    <mergeCell ref="A3:B3"/>
    <mergeCell ref="A4:B4"/>
    <mergeCell ref="A5:B5"/>
    <mergeCell ref="A6:F6"/>
    <mergeCell ref="L9:R10"/>
    <mergeCell ref="L13:R14"/>
    <mergeCell ref="L17:R19"/>
    <mergeCell ref="L25:R26"/>
    <mergeCell ref="L29:R3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2AB55-723C-4676-9A89-7DB5A33117A1}">
  <dimension ref="A1:I22"/>
  <sheetViews>
    <sheetView workbookViewId="0">
      <selection activeCell="C4" sqref="C4"/>
    </sheetView>
  </sheetViews>
  <sheetFormatPr defaultRowHeight="14.5" x14ac:dyDescent="0.35"/>
  <cols>
    <col min="1" max="1" width="23.453125" customWidth="1"/>
    <col min="2" max="2" width="22.1796875" customWidth="1"/>
    <col min="3" max="3" width="15.1796875" customWidth="1"/>
    <col min="4" max="4" width="12.1796875" customWidth="1"/>
    <col min="5" max="5" width="14.26953125" customWidth="1"/>
    <col min="6" max="6" width="11.81640625" customWidth="1"/>
    <col min="7" max="7" width="13.1796875" customWidth="1"/>
  </cols>
  <sheetData>
    <row r="1" spans="1:9" x14ac:dyDescent="0.35">
      <c r="A1" s="6" t="s">
        <v>115</v>
      </c>
      <c r="B1" s="6"/>
      <c r="C1" s="6"/>
      <c r="D1" s="6"/>
      <c r="E1" s="6"/>
      <c r="F1" s="6"/>
      <c r="G1" s="6"/>
      <c r="H1" s="6"/>
    </row>
    <row r="2" spans="1:9" ht="29.15" customHeight="1" thickBot="1" x14ac:dyDescent="0.4">
      <c r="A2" s="6" t="s">
        <v>11</v>
      </c>
      <c r="B2" s="66" t="str">
        <f>IF('CRP Staff 1'!F4="", "", 'CRP Staff 1'!F4)</f>
        <v>Enter Month on DIF CE Tracking Sheet</v>
      </c>
      <c r="C2" s="6"/>
      <c r="D2" s="33" t="s">
        <v>43</v>
      </c>
      <c r="E2" s="66" t="str">
        <f>IF('CRP Staff 1'!F5="", "", 'CRP Staff 1'!F5)</f>
        <v>Enter Vendor # on DIF CE Tracking Sheet</v>
      </c>
      <c r="F2" s="6"/>
      <c r="G2" s="6"/>
      <c r="H2" s="6"/>
    </row>
    <row r="3" spans="1:9" ht="15" thickBot="1" x14ac:dyDescent="0.4">
      <c r="A3" s="33" t="s">
        <v>42</v>
      </c>
      <c r="B3" s="67" t="str">
        <f>IF('CRP Staff 1'!C5="", "", 'CRP Staff 1'!C5)</f>
        <v>Enter CRP Name on DIF CE Tracking Sheet</v>
      </c>
    </row>
    <row r="4" spans="1:9" ht="54.65" customHeight="1" thickBot="1" x14ac:dyDescent="0.4">
      <c r="A4" s="5" t="s">
        <v>9</v>
      </c>
      <c r="B4" s="10" t="s">
        <v>10</v>
      </c>
      <c r="C4" s="10" t="s">
        <v>4</v>
      </c>
      <c r="D4" s="10" t="s">
        <v>5</v>
      </c>
      <c r="E4" s="10" t="s">
        <v>2</v>
      </c>
      <c r="F4" s="10" t="s">
        <v>24</v>
      </c>
      <c r="G4" s="75" t="s">
        <v>105</v>
      </c>
    </row>
    <row r="5" spans="1:9" x14ac:dyDescent="0.35">
      <c r="A5" s="50" t="str">
        <f>IF('CRP Staff 1'!C3="", "N/A", 'CRP Staff 1'!C3)</f>
        <v>N/A</v>
      </c>
      <c r="B5">
        <f>'CRP Staff 1'!F3</f>
        <v>0</v>
      </c>
      <c r="C5">
        <f>'CRP Staff 1'!B40</f>
        <v>0</v>
      </c>
      <c r="D5">
        <f>'CRP Staff 1'!C40</f>
        <v>0</v>
      </c>
      <c r="E5">
        <f>'CRP Staff 1'!D40</f>
        <v>0</v>
      </c>
      <c r="F5">
        <f>'CRP Staff 1'!E40</f>
        <v>0</v>
      </c>
      <c r="G5" s="90">
        <f>'CRP Staff 1'!J40</f>
        <v>0</v>
      </c>
    </row>
    <row r="6" spans="1:9" x14ac:dyDescent="0.35">
      <c r="A6" s="50" t="str">
        <f>IF('CRP Staff 2'!C3="", "N/A", 'CRP Staff 2'!C3)</f>
        <v>N/A</v>
      </c>
      <c r="B6">
        <f>'CRP Staff 2'!F3</f>
        <v>0</v>
      </c>
      <c r="C6">
        <f>'CRP Staff 2'!B40</f>
        <v>0</v>
      </c>
      <c r="D6">
        <f>'CRP Staff 2'!C40</f>
        <v>0</v>
      </c>
      <c r="E6">
        <f>'CRP Staff 2'!D40</f>
        <v>0</v>
      </c>
      <c r="F6">
        <f>'CRP Staff 2'!E40</f>
        <v>0</v>
      </c>
      <c r="G6" s="90">
        <f>'CRP Staff 2'!J40</f>
        <v>0</v>
      </c>
    </row>
    <row r="7" spans="1:9" x14ac:dyDescent="0.35">
      <c r="A7" s="50" t="str">
        <f>IF('CRP Staff 3'!C3="", "N/A", 'CRP Staff 3'!C3)</f>
        <v>N/A</v>
      </c>
      <c r="B7">
        <f>'CRP Staff 3'!F3</f>
        <v>0</v>
      </c>
      <c r="C7">
        <f>'CRP Staff 3'!B40</f>
        <v>0</v>
      </c>
      <c r="D7">
        <f>'CRP Staff 3'!C40</f>
        <v>0</v>
      </c>
      <c r="E7">
        <f>'CRP Staff 3'!D40</f>
        <v>0</v>
      </c>
      <c r="F7">
        <f>'CRP Staff 3'!E40</f>
        <v>0</v>
      </c>
      <c r="G7" s="90">
        <f>'CRP Staff 3'!J40</f>
        <v>0</v>
      </c>
    </row>
    <row r="8" spans="1:9" x14ac:dyDescent="0.35">
      <c r="A8" s="50" t="str">
        <f>IF('CRP Staff 4'!C3="", "N/A", 'CRP Staff 4'!C3)</f>
        <v>N/A</v>
      </c>
      <c r="B8">
        <f>'CRP Staff 4'!F3</f>
        <v>0</v>
      </c>
      <c r="C8">
        <f>'CRP Staff 4'!B40</f>
        <v>0</v>
      </c>
      <c r="D8">
        <f>'CRP Staff 4'!C40</f>
        <v>0</v>
      </c>
      <c r="E8">
        <f>'CRP Staff 4'!D40</f>
        <v>0</v>
      </c>
      <c r="F8">
        <f>'CRP Staff 4'!E40</f>
        <v>0</v>
      </c>
      <c r="G8" s="90">
        <f>'CRP Staff 4'!J40</f>
        <v>0</v>
      </c>
    </row>
    <row r="9" spans="1:9" x14ac:dyDescent="0.35">
      <c r="A9" s="50" t="str">
        <f>IF('CRP Staff 5'!C3="", "N/A", 'CRP Staff 5'!C3)</f>
        <v>N/A</v>
      </c>
      <c r="B9">
        <f>'CRP Staff 5'!F3</f>
        <v>0</v>
      </c>
      <c r="C9">
        <f>'CRP Staff 5'!B40</f>
        <v>0</v>
      </c>
      <c r="D9">
        <f>'CRP Staff 5'!C40</f>
        <v>0</v>
      </c>
      <c r="E9">
        <f>'CRP Staff 5'!D40</f>
        <v>0</v>
      </c>
      <c r="F9">
        <f>'CRP Staff 5'!E40</f>
        <v>0</v>
      </c>
      <c r="G9" s="91">
        <f>'CRP Staff 5'!J40</f>
        <v>0</v>
      </c>
    </row>
    <row r="10" spans="1:9" ht="15" thickBot="1" x14ac:dyDescent="0.4">
      <c r="A10" s="68" t="str">
        <f>IF('CRP Staff 6'!C3="", "N/A", 'CRP Staff 6'!C3)</f>
        <v>N/A</v>
      </c>
      <c r="B10" s="16">
        <f>'CRP Staff 6'!F3</f>
        <v>0</v>
      </c>
      <c r="C10" s="16">
        <f>'CRP Staff 6'!B40</f>
        <v>0</v>
      </c>
      <c r="D10" s="16">
        <f>'CRP Staff 6'!C40</f>
        <v>0</v>
      </c>
      <c r="E10" s="16">
        <f>'CRP Staff 6'!D40</f>
        <v>0</v>
      </c>
      <c r="F10" s="16">
        <f>'CRP Staff 6'!E40</f>
        <v>0</v>
      </c>
      <c r="G10" s="92">
        <f>'CRP Staff 6'!J40</f>
        <v>0</v>
      </c>
    </row>
    <row r="11" spans="1:9" ht="15" thickTop="1" x14ac:dyDescent="0.35">
      <c r="A11" s="1" t="s">
        <v>12</v>
      </c>
      <c r="B11" s="1">
        <f t="shared" ref="B11:G11" si="0">SUM(B5:B10)</f>
        <v>0</v>
      </c>
      <c r="C11" s="1">
        <f t="shared" si="0"/>
        <v>0</v>
      </c>
      <c r="D11" s="1">
        <f t="shared" si="0"/>
        <v>0</v>
      </c>
      <c r="E11" s="1">
        <f t="shared" si="0"/>
        <v>0</v>
      </c>
      <c r="F11" s="30">
        <f t="shared" si="0"/>
        <v>0</v>
      </c>
      <c r="G11" s="93">
        <f t="shared" si="0"/>
        <v>0</v>
      </c>
      <c r="H11" s="87"/>
      <c r="I11" s="87"/>
    </row>
    <row r="12" spans="1:9" x14ac:dyDescent="0.35">
      <c r="F12" s="86"/>
      <c r="G12" s="88"/>
      <c r="H12" s="88"/>
      <c r="I12" s="88"/>
    </row>
    <row r="13" spans="1:9" x14ac:dyDescent="0.35">
      <c r="F13" s="86"/>
      <c r="G13" s="88"/>
      <c r="H13" s="88"/>
      <c r="I13" s="88"/>
    </row>
    <row r="14" spans="1:9" x14ac:dyDescent="0.35">
      <c r="A14" s="168" t="s">
        <v>25</v>
      </c>
      <c r="B14" s="168"/>
      <c r="C14" s="168"/>
      <c r="F14" s="86"/>
      <c r="G14" s="89"/>
      <c r="H14" s="89"/>
      <c r="I14" s="89"/>
    </row>
    <row r="15" spans="1:9" x14ac:dyDescent="0.35">
      <c r="A15" s="168"/>
      <c r="B15" s="168"/>
      <c r="C15" s="168"/>
    </row>
    <row r="18" spans="1:9" x14ac:dyDescent="0.35">
      <c r="A18" s="85"/>
      <c r="B18" s="28"/>
      <c r="C18" s="28"/>
      <c r="D18" s="28"/>
      <c r="E18" s="28"/>
      <c r="F18" s="96">
        <f>SUM(F5:F10)</f>
        <v>0</v>
      </c>
      <c r="G18" s="167" t="s">
        <v>27</v>
      </c>
      <c r="H18" s="167"/>
      <c r="I18" s="167"/>
    </row>
    <row r="19" spans="1:9" x14ac:dyDescent="0.35">
      <c r="A19" s="71"/>
      <c r="B19" s="72"/>
      <c r="C19" s="72"/>
      <c r="D19" s="72"/>
      <c r="E19" s="72"/>
      <c r="F19" s="29">
        <f>F18*17.85</f>
        <v>0</v>
      </c>
      <c r="G19" s="168" t="s">
        <v>28</v>
      </c>
      <c r="H19" s="168"/>
      <c r="I19" s="168"/>
    </row>
    <row r="20" spans="1:9" x14ac:dyDescent="0.35">
      <c r="F20" s="86">
        <f>G11</f>
        <v>0</v>
      </c>
      <c r="G20" s="169" t="s">
        <v>106</v>
      </c>
      <c r="H20" s="169"/>
      <c r="I20" s="169"/>
    </row>
    <row r="21" spans="1:9" s="73" customFormat="1" ht="15" thickBot="1" x14ac:dyDescent="0.4">
      <c r="F21" s="31">
        <f>'Materials Purchased'!C36</f>
        <v>0</v>
      </c>
      <c r="G21" s="74" t="s">
        <v>26</v>
      </c>
      <c r="H21" s="74"/>
      <c r="I21" s="74"/>
    </row>
    <row r="22" spans="1:9" x14ac:dyDescent="0.35">
      <c r="F22" s="29">
        <f>SUM(F19,F20)</f>
        <v>0</v>
      </c>
      <c r="G22" s="170" t="s">
        <v>29</v>
      </c>
      <c r="H22" s="170"/>
      <c r="I22" s="170"/>
    </row>
  </sheetData>
  <sheetProtection algorithmName="SHA-512" hashValue="6KrwUTAZ6jxspYqloeyedgjM9ixQXrhIALmi9Mr+kxy55PsrdeJfbiUwMfB9xrlgvXLbLA20W1k0c53nPTY2LQ==" saltValue="W1untIaeHtPx/SCQM5uIeA==" spinCount="100000" sheet="1" selectLockedCells="1"/>
  <mergeCells count="5">
    <mergeCell ref="G18:I18"/>
    <mergeCell ref="G19:I19"/>
    <mergeCell ref="G20:I20"/>
    <mergeCell ref="G22:I22"/>
    <mergeCell ref="A14:C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DIF CE Tracking</vt:lpstr>
      <vt:lpstr>Materials Purchased</vt:lpstr>
      <vt:lpstr>CRP Staff 1</vt:lpstr>
      <vt:lpstr>CRP Staff 2</vt:lpstr>
      <vt:lpstr>CRP Staff 3</vt:lpstr>
      <vt:lpstr>CRP Staff 4</vt:lpstr>
      <vt:lpstr>CRP Staff 5</vt:lpstr>
      <vt:lpstr>CRP Staff 6</vt:lpstr>
      <vt:lpstr>CRP Summary</vt:lpstr>
      <vt:lpstr>Invoice</vt:lpstr>
      <vt:lpstr>DIF CE 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Hoang, Vienna [DVRS]</dc:creator>
  <cp:lastModifiedBy>Banes, Ashley [DVRS]</cp:lastModifiedBy>
  <cp:lastPrinted>2023-12-19T22:41:19Z</cp:lastPrinted>
  <dcterms:created xsi:type="dcterms:W3CDTF">2023-05-18T19:14:44Z</dcterms:created>
  <dcterms:modified xsi:type="dcterms:W3CDTF">2024-07-15T23:49:24Z</dcterms:modified>
</cp:coreProperties>
</file>