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Rsteffe\Desktop\"/>
    </mc:Choice>
  </mc:AlternateContent>
  <xr:revisionPtr revIDLastSave="0" documentId="13_ncr:1_{1DC2F168-E15E-423D-BE9A-D540B0DBE102}" xr6:coauthVersionLast="36" xr6:coauthVersionMax="36" xr10:uidLastSave="{00000000-0000-0000-0000-000000000000}"/>
  <workbookProtection workbookAlgorithmName="SHA-512" workbookHashValue="L9UFajLWe0pqQmOXdb1ZMOHjmMTbrfPlxz9rFY4Yry+/JtJw9QUh0P+dekEL8IOO7tp8NTg5DbwhPkAqoeqQAw==" workbookSaltValue="k0CgYyFA4AK8gBUJHMtLxA==" workbookSpinCount="100000" lockStructure="1"/>
  <bookViews>
    <workbookView xWindow="0" yWindow="0" windowWidth="28800" windowHeight="12225" activeTab="2" xr2:uid="{DCD68D4B-00EC-4F8B-A2E0-FDE13B1ADBAD}"/>
  </bookViews>
  <sheets>
    <sheet name="Definitions" sheetId="3" r:id="rId1"/>
    <sheet name="PASS Calculator" sheetId="1" r:id="rId2"/>
    <sheet name="SSI Calculator"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E8" i="1"/>
  <c r="E6" i="2"/>
  <c r="E22" i="2" s="1"/>
  <c r="E2" i="2"/>
  <c r="E23" i="2" s="1"/>
  <c r="E6" i="1"/>
  <c r="E18" i="1" s="1"/>
  <c r="E2" i="1"/>
  <c r="E19" i="1" s="1"/>
  <c r="E4" i="1" l="1"/>
  <c r="E7" i="1"/>
  <c r="E9" i="1" s="1"/>
  <c r="E11" i="1" s="1"/>
  <c r="E20" i="1" l="1"/>
  <c r="E7" i="2" l="1"/>
  <c r="E4" i="2" l="1"/>
  <c r="E13" i="2" s="1"/>
  <c r="E9" i="2"/>
  <c r="E13" i="1"/>
  <c r="E14" i="1"/>
  <c r="E11" i="2" l="1"/>
  <c r="E14" i="2" s="1"/>
  <c r="E15" i="2" s="1"/>
  <c r="E18" i="2" s="1"/>
  <c r="E19" i="2" s="1"/>
  <c r="E21" i="2" s="1"/>
  <c r="E24" i="2" s="1"/>
  <c r="E15" i="1"/>
  <c r="E21" i="1" s="1"/>
  <c r="E22" i="1" s="1"/>
</calcChain>
</file>

<file path=xl/sharedStrings.xml><?xml version="1.0" encoding="utf-8"?>
<sst xmlns="http://schemas.openxmlformats.org/spreadsheetml/2006/main" count="62" uniqueCount="36">
  <si>
    <t>Unearned Income</t>
  </si>
  <si>
    <t>Gross Earned Income</t>
  </si>
  <si>
    <t>Countable Unearned Income</t>
  </si>
  <si>
    <t>Full SSI Check</t>
  </si>
  <si>
    <t>Earned Income Exclusion</t>
  </si>
  <si>
    <t>Countable Earned Income</t>
  </si>
  <si>
    <t>Total Countable Income (PASS Contribution)</t>
  </si>
  <si>
    <t>IRWE</t>
  </si>
  <si>
    <t>General Income Exclusion</t>
  </si>
  <si>
    <t>Federal Benefit Rate</t>
  </si>
  <si>
    <t>Countable Total Income</t>
  </si>
  <si>
    <t>New SSI Check</t>
  </si>
  <si>
    <t>Total Income</t>
  </si>
  <si>
    <t>Total Countable Income</t>
  </si>
  <si>
    <t>Income After Deductions</t>
  </si>
  <si>
    <t>Income Before PASS Reduction</t>
  </si>
  <si>
    <t>Earned Income</t>
  </si>
  <si>
    <t>PASS</t>
  </si>
  <si>
    <t>In Kind Deduction</t>
  </si>
  <si>
    <t>An IRWE means an expense for an item or service which is directly related to enabling a person to work and which is necessarily incurred by that person because of a physical or mental impairment. The IRWE must be needed due to an impairment that the DDS established as the medical basis of disability or another impairment that is being treated by a physician or health care provider.</t>
  </si>
  <si>
    <t>This unearned income is usually related to prior work or service. It includes, for example, private pensions, SSDI, veterans’ benefits, worker's compensation, railroad retirement annuities and unemployment insurance benefits.</t>
  </si>
  <si>
    <t>https://secure.ssa.gov/poms.nsf/lnx/0410520010#:~:text=An%20IRWE%20means%20an%20expense,a%20physical%20or%20mental%20impairment</t>
  </si>
  <si>
    <t>https://www.ssa.gov/OP_Home/cfr20/416/416-1121.htm#:~:text=This%20unearned%20income%20is%20usually,annuities%20and%20unemployment%20insurance%20benefits</t>
  </si>
  <si>
    <t>https://www.ssa.gov/ssi/text-income-ussi.htm#:~:text=Earned%20Income%20is%20wages%2C%20net,honoraria%2C%20and%20sheltered%20workshop%20payments</t>
  </si>
  <si>
    <t>https://www.ssa.gov/ssi/spotlights/spot-plans-self-support.htm</t>
  </si>
  <si>
    <t>https://www.ssa.gov/ssi/spotlights/spot-living-arrangements.htm</t>
  </si>
  <si>
    <t>Vocabulary</t>
  </si>
  <si>
    <t>Definition</t>
  </si>
  <si>
    <t>For More Information</t>
  </si>
  <si>
    <t>Impairement Related Work Expenses (IRWE)</t>
  </si>
  <si>
    <t>Monthy Gross Income</t>
  </si>
  <si>
    <t>Earned Income is wages, net earnings from self–employment, certain royalties, honoraria, and sheltered workshop payments.</t>
  </si>
  <si>
    <r>
      <t>The Plan for Achieving Self-Support, or PASS is a plan for your future. It lets you set aside money and/or other things you own to help you reach an employment goal.</t>
    </r>
    <r>
      <rPr>
        <sz val="12"/>
        <color rgb="FF212121"/>
        <rFont val="Arial"/>
        <family val="2"/>
      </rPr>
      <t> Your goal </t>
    </r>
    <r>
      <rPr>
        <sz val="12"/>
        <color rgb="FF222222"/>
        <rFont val="Arial"/>
        <family val="2"/>
      </rPr>
      <t>must be a job that will pay enough to reduce your dependency on disability payments.</t>
    </r>
  </si>
  <si>
    <t>In-Kind Income is food, shelter, or both that you get for free or for less than its fair market value.</t>
  </si>
  <si>
    <t>Enter the data in the outlined box.</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</si>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</sst>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12" x14ac:knownFonts="1">
    <font>
      <sz val="11"/>
      <color theme="1"/>
      <name val="Calibri"/>
      <family val="2"/>
      <scheme val="minor"/>
    </font>
    <font>
      <sz val="11"/>
      <color theme="1"/>
      <name val="Calibri"/>
      <family val="2"/>
      <scheme val="minor"/>
    </font>
    <font>
      <sz val="12"/>
      <color theme="1"/>
      <name val="Arial"/>
      <family val="2"/>
    </font>
    <font>
      <sz val="12"/>
      <color rgb="FF000000"/>
      <name val="Arial"/>
      <family val="2"/>
    </font>
    <font>
      <sz val="12"/>
      <color rgb="FF212121"/>
      <name val="Arial"/>
      <family val="2"/>
    </font>
    <font>
      <sz val="12"/>
      <color rgb="FF1F1F1F"/>
      <name val="Arial"/>
      <family val="2"/>
    </font>
    <font>
      <sz val="12"/>
      <color rgb="FF222222"/>
      <name val="Arial"/>
      <family val="2"/>
    </font>
    <font>
      <b/>
      <sz val="14"/>
      <color theme="1"/>
      <name val="Arial"/>
      <family val="2"/>
    </font>
    <font>
      <b/>
      <sz val="14"/>
      <color theme="1"/>
      <name val="Calibri"/>
      <family val="2"/>
      <scheme val="minor"/>
    </font>
    <font>
      <b/>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ck">
        <color indexed="64"/>
      </left>
      <right style="thick">
        <color indexed="64"/>
      </right>
      <top style="thick">
        <color indexed="64"/>
      </top>
      <bottom style="thick">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1">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0" borderId="0" xfId="0" applyFont="1"/>
    <xf numFmtId="0" fontId="7" fillId="0" borderId="0" xfId="0" applyFont="1" applyAlignment="1">
      <alignment wrapText="1"/>
    </xf>
    <xf numFmtId="0" fontId="8" fillId="0" borderId="0" xfId="0" applyFont="1"/>
    <xf numFmtId="165" fontId="2" fillId="0" borderId="0" xfId="0" applyNumberFormat="1" applyFont="1"/>
    <xf numFmtId="164" fontId="2" fillId="0" borderId="0" xfId="0" applyNumberFormat="1" applyFont="1"/>
    <xf numFmtId="0" fontId="2" fillId="0" borderId="0" xfId="0" quotePrefix="1" applyFont="1"/>
    <xf numFmtId="0" fontId="2" fillId="0" borderId="0" xfId="0" applyFont="1" applyAlignment="1"/>
    <xf numFmtId="0" fontId="9" fillId="0" borderId="0" xfId="0" applyFont="1"/>
    <xf numFmtId="165" fontId="2" fillId="0" borderId="1" xfId="0" applyNumberFormat="1" applyFont="1" applyBorder="1"/>
    <xf numFmtId="0" fontId="9" fillId="0" borderId="0" xfId="0" applyFont="1" applyAlignment="1"/>
    <xf numFmtId="0" fontId="9" fillId="0" borderId="0" xfId="0" quotePrefix="1" applyFont="1"/>
    <xf numFmtId="0" fontId="4" fillId="0" borderId="0" xfId="0" applyFont="1" applyAlignment="1">
      <alignment wrapText="1"/>
    </xf>
    <xf numFmtId="0" fontId="11" fillId="0" borderId="0" xfId="2" applyFont="1" applyAlignment="1">
      <alignment wrapText="1"/>
    </xf>
    <xf numFmtId="0" fontId="2" fillId="0" borderId="0" xfId="0" applyNumberFormat="1" applyFont="1" applyAlignment="1">
      <alignment horizontal="right"/>
    </xf>
    <xf numFmtId="0" fontId="2" fillId="0" borderId="0" xfId="1" applyNumberFormat="1" applyFont="1" applyAlignment="1">
      <alignment horizontal="right"/>
    </xf>
    <xf numFmtId="0" fontId="9"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sa.gov/ssi/text-income-ussi.htm" TargetMode="External"/><Relationship Id="rId2" Type="http://schemas.openxmlformats.org/officeDocument/2006/relationships/hyperlink" Target="https://www.ssa.gov/OP_Home/cfr20/416/416-1121.htm" TargetMode="External"/><Relationship Id="rId1" Type="http://schemas.openxmlformats.org/officeDocument/2006/relationships/hyperlink" Target="https://secure.ssa.gov/poms.nsf/lnx/0410520010" TargetMode="External"/><Relationship Id="rId6" Type="http://schemas.openxmlformats.org/officeDocument/2006/relationships/printerSettings" Target="../printerSettings/printerSettings1.bin"/><Relationship Id="rId5" Type="http://schemas.openxmlformats.org/officeDocument/2006/relationships/hyperlink" Target="https://www.ssa.gov/ssi/spotlights/spot-living-arrangements.htm" TargetMode="External"/><Relationship Id="rId4" Type="http://schemas.openxmlformats.org/officeDocument/2006/relationships/hyperlink" Target="https://www.ssa.gov/ssi/spotlights/spot-plans-self-support.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450A-7F84-4BC5-A52F-78C857EB8D33}">
  <dimension ref="A1:C8"/>
  <sheetViews>
    <sheetView workbookViewId="0">
      <selection activeCell="B9" sqref="B9"/>
    </sheetView>
  </sheetViews>
  <sheetFormatPr defaultRowHeight="15.75" x14ac:dyDescent="0.25"/>
  <cols>
    <col min="1" max="1" width="24.28515625" style="12" customWidth="1"/>
    <col min="2" max="2" width="94" style="2" customWidth="1"/>
    <col min="3" max="3" width="61.140625" style="2" customWidth="1"/>
  </cols>
  <sheetData>
    <row r="1" spans="1:3" s="7" customFormat="1" ht="18.75" x14ac:dyDescent="0.3">
      <c r="A1" s="5" t="s">
        <v>26</v>
      </c>
      <c r="B1" s="6" t="s">
        <v>27</v>
      </c>
      <c r="C1" s="6" t="s">
        <v>28</v>
      </c>
    </row>
    <row r="2" spans="1:3" ht="75.75" x14ac:dyDescent="0.25">
      <c r="A2" s="12" t="s">
        <v>7</v>
      </c>
      <c r="B2" s="2" t="s">
        <v>19</v>
      </c>
      <c r="C2" s="17" t="s">
        <v>21</v>
      </c>
    </row>
    <row r="3" spans="1:3" ht="60.75" x14ac:dyDescent="0.25">
      <c r="A3" s="12" t="s">
        <v>0</v>
      </c>
      <c r="B3" s="3" t="s">
        <v>20</v>
      </c>
      <c r="C3" s="17" t="s">
        <v>22</v>
      </c>
    </row>
    <row r="4" spans="1:3" ht="60.75" x14ac:dyDescent="0.25">
      <c r="A4" s="12" t="s">
        <v>16</v>
      </c>
      <c r="B4" s="16" t="s">
        <v>31</v>
      </c>
      <c r="C4" s="17" t="s">
        <v>23</v>
      </c>
    </row>
    <row r="5" spans="1:3" ht="45.75" x14ac:dyDescent="0.25">
      <c r="A5" s="12" t="s">
        <v>17</v>
      </c>
      <c r="B5" s="4" t="s">
        <v>32</v>
      </c>
      <c r="C5" s="17" t="s">
        <v>24</v>
      </c>
    </row>
    <row r="6" spans="1:3" ht="30.75" x14ac:dyDescent="0.25">
      <c r="A6" s="12" t="s">
        <v>18</v>
      </c>
      <c r="B6" s="16" t="s">
        <v>33</v>
      </c>
      <c r="C6" s="17" t="s">
        <v>25</v>
      </c>
    </row>
    <row r="8" spans="1:3" x14ac:dyDescent="0.25">
      <c r="A8" s="20" t="s">
        <v>34</v>
      </c>
      <c r="B8" s="20"/>
      <c r="C8" s="20"/>
    </row>
  </sheetData>
  <sheetProtection algorithmName="SHA-512" hashValue="6tLrrSmXudaFKrt8QI4LmlK42DDITqjW8F/42wqq4a/C0kTjwANRCW9ia6DIeajmyjuKwAPBIRZRC4tBybmXBg==" saltValue="WT2Aa++dF5lmv7zf0l0E7g==" spinCount="100000" sheet="1" objects="1" scenarios="1"/>
  <mergeCells count="1">
    <mergeCell ref="A8:C8"/>
  </mergeCells>
  <hyperlinks>
    <hyperlink ref="C2" r:id="rId1" location=":~:text=An%20IRWE%20means%20an%20expense,a%20physical%20or%20mental%20impairment" xr:uid="{9FF1FCCC-5F03-4884-9E92-E29724637607}"/>
    <hyperlink ref="C3" r:id="rId2" location=":~:text=This%20unearned%20income%20is%20usually,annuities%20and%20unemployment%20insurance%20benefits" xr:uid="{63044B54-0021-4633-BF62-4C6061A02562}"/>
    <hyperlink ref="C4" r:id="rId3" location=":~:text=Earned%20Income%20is%20wages%2C%20net,honoraria%2C%20and%20sheltered%20workshop%20payments" xr:uid="{53BC99DD-3BAB-4FA1-8DEB-AA16401565F7}"/>
    <hyperlink ref="C5" r:id="rId4" xr:uid="{7A1AF1A7-84DF-4B1F-BC98-7EE88FC36C99}"/>
    <hyperlink ref="C6" r:id="rId5" xr:uid="{69D02EFC-BC86-4406-B1E4-2AAFBBEA3B3E}"/>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1CE7-9BDC-49E7-819F-28681233E35F}">
  <dimension ref="A1:E22"/>
  <sheetViews>
    <sheetView zoomScaleNormal="100" workbookViewId="0">
      <selection activeCell="B3" sqref="B3"/>
    </sheetView>
  </sheetViews>
  <sheetFormatPr defaultRowHeight="15.75" x14ac:dyDescent="0.25"/>
  <cols>
    <col min="1" max="1" width="51.42578125" style="11" customWidth="1"/>
    <col min="2" max="2" width="15.42578125" style="8" customWidth="1"/>
    <col min="3" max="3" width="9.85546875" style="9" customWidth="1"/>
    <col min="4" max="4" width="50.42578125" style="1" customWidth="1"/>
    <col min="5" max="5" width="14.7109375" style="8" customWidth="1"/>
  </cols>
  <sheetData>
    <row r="1" spans="1:5" ht="16.5" thickBot="1" x14ac:dyDescent="0.3"/>
    <row r="2" spans="1:5" ht="17.25" thickTop="1" thickBot="1" x14ac:dyDescent="0.3">
      <c r="A2" s="14" t="s">
        <v>0</v>
      </c>
      <c r="B2" s="13">
        <v>0</v>
      </c>
      <c r="D2" s="1" t="s">
        <v>0</v>
      </c>
      <c r="E2" s="8">
        <f>IF(B2&lt;0, 0, B2)</f>
        <v>0</v>
      </c>
    </row>
    <row r="3" spans="1:5" ht="17.25" thickTop="1" thickBot="1" x14ac:dyDescent="0.3">
      <c r="A3" s="14" t="s">
        <v>30</v>
      </c>
      <c r="B3" s="13">
        <v>0</v>
      </c>
      <c r="D3" s="10" t="s">
        <v>8</v>
      </c>
      <c r="E3" s="8">
        <v>-20</v>
      </c>
    </row>
    <row r="4" spans="1:5" ht="17.25" thickTop="1" thickBot="1" x14ac:dyDescent="0.3">
      <c r="A4" s="14" t="s">
        <v>29</v>
      </c>
      <c r="B4" s="13">
        <v>0</v>
      </c>
      <c r="D4" s="10" t="s">
        <v>2</v>
      </c>
      <c r="E4" s="8">
        <f>IF(E2+E3&lt;0, 0, E2+E3)</f>
        <v>0</v>
      </c>
    </row>
    <row r="5" spans="1:5" ht="16.5" thickTop="1" x14ac:dyDescent="0.25"/>
    <row r="6" spans="1:5" x14ac:dyDescent="0.25">
      <c r="D6" s="1" t="s">
        <v>1</v>
      </c>
      <c r="E6" s="8">
        <f>IF(B3&lt;0, 0, B3)</f>
        <v>0</v>
      </c>
    </row>
    <row r="7" spans="1:5" x14ac:dyDescent="0.25">
      <c r="D7" s="10" t="s">
        <v>4</v>
      </c>
      <c r="E7" s="8">
        <f>-65+IF(E2&gt;=20, 0, E3+E2)</f>
        <v>-85</v>
      </c>
    </row>
    <row r="8" spans="1:5" x14ac:dyDescent="0.25">
      <c r="D8" s="10" t="s">
        <v>7</v>
      </c>
      <c r="E8" s="8">
        <f>-IF(B4&lt;0, 0, B4)</f>
        <v>0</v>
      </c>
    </row>
    <row r="9" spans="1:5" x14ac:dyDescent="0.25">
      <c r="D9" s="10" t="s">
        <v>14</v>
      </c>
      <c r="E9" s="8">
        <f>IF(E6+E7+E8&lt;0, 0, E6+E7+E8)</f>
        <v>0</v>
      </c>
    </row>
    <row r="10" spans="1:5" x14ac:dyDescent="0.25">
      <c r="D10" s="10"/>
      <c r="E10" s="18" t="s">
        <v>35</v>
      </c>
    </row>
    <row r="11" spans="1:5" x14ac:dyDescent="0.25">
      <c r="D11" s="10" t="s">
        <v>5</v>
      </c>
      <c r="E11" s="8">
        <f>E9/2</f>
        <v>0</v>
      </c>
    </row>
    <row r="13" spans="1:5" x14ac:dyDescent="0.25">
      <c r="D13" s="1" t="s">
        <v>2</v>
      </c>
      <c r="E13" s="8">
        <f>E4</f>
        <v>0</v>
      </c>
    </row>
    <row r="14" spans="1:5" x14ac:dyDescent="0.25">
      <c r="D14" s="10" t="s">
        <v>5</v>
      </c>
      <c r="E14" s="8">
        <f>E11</f>
        <v>0</v>
      </c>
    </row>
    <row r="15" spans="1:5" x14ac:dyDescent="0.25">
      <c r="D15" s="10" t="s">
        <v>6</v>
      </c>
      <c r="E15" s="8">
        <f>E13+E14</f>
        <v>0</v>
      </c>
    </row>
    <row r="17" spans="4:5" x14ac:dyDescent="0.25">
      <c r="D17" s="1" t="s">
        <v>3</v>
      </c>
      <c r="E17" s="8">
        <v>943</v>
      </c>
    </row>
    <row r="18" spans="4:5" x14ac:dyDescent="0.25">
      <c r="D18" s="10" t="s">
        <v>1</v>
      </c>
      <c r="E18" s="8">
        <f>E6</f>
        <v>0</v>
      </c>
    </row>
    <row r="19" spans="4:5" x14ac:dyDescent="0.25">
      <c r="D19" s="10" t="s">
        <v>0</v>
      </c>
      <c r="E19" s="8">
        <f>E2</f>
        <v>0</v>
      </c>
    </row>
    <row r="20" spans="4:5" x14ac:dyDescent="0.25">
      <c r="D20" s="10" t="s">
        <v>15</v>
      </c>
      <c r="E20" s="8">
        <f>E17+E18+E19</f>
        <v>943</v>
      </c>
    </row>
    <row r="21" spans="4:5" x14ac:dyDescent="0.25">
      <c r="D21" s="15" t="s">
        <v>6</v>
      </c>
      <c r="E21" s="8">
        <f>-E15</f>
        <v>0</v>
      </c>
    </row>
    <row r="22" spans="4:5" x14ac:dyDescent="0.25">
      <c r="D22" s="15" t="s">
        <v>12</v>
      </c>
      <c r="E22" s="8">
        <f>E20+E21</f>
        <v>943</v>
      </c>
    </row>
  </sheetData>
  <sheetProtection algorithmName="SHA-512" hashValue="uDmn4h8GCpde35ccxOa6vkQtWP3FU4bi4zHMa2s7oO2vh8C04rPSr+WlXdYuSPtFJEQcazAquPbdeN+f2t8ZXw==" saltValue="R0ADGQrV+PkIa/zHkE/ujA==" spinCount="100000" sheet="1" objects="1" scenarios="1"/>
  <protectedRanges>
    <protectedRange sqref="B2:B4" name="Range1"/>
  </protectedRange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76F05-E6EC-45EF-9548-2947D4C312E7}">
  <dimension ref="A1:E24"/>
  <sheetViews>
    <sheetView tabSelected="1" zoomScaleNormal="100" workbookViewId="0">
      <selection activeCell="B6" sqref="B6"/>
    </sheetView>
  </sheetViews>
  <sheetFormatPr defaultRowHeight="15.75" x14ac:dyDescent="0.25"/>
  <cols>
    <col min="1" max="1" width="49.85546875" style="11" customWidth="1"/>
    <col min="2" max="2" width="14.7109375" style="8" customWidth="1"/>
    <col min="3" max="3" width="9.140625" style="1"/>
    <col min="4" max="4" width="39" style="1" customWidth="1"/>
    <col min="5" max="5" width="12.5703125" style="8" customWidth="1"/>
  </cols>
  <sheetData>
    <row r="1" spans="1:5" ht="16.5" thickBot="1" x14ac:dyDescent="0.3"/>
    <row r="2" spans="1:5" ht="17.25" thickTop="1" thickBot="1" x14ac:dyDescent="0.3">
      <c r="A2" s="14" t="s">
        <v>0</v>
      </c>
      <c r="B2" s="13">
        <v>0</v>
      </c>
      <c r="D2" s="1" t="s">
        <v>0</v>
      </c>
      <c r="E2" s="8">
        <f>IF(B2&lt;0, 0, B2)</f>
        <v>0</v>
      </c>
    </row>
    <row r="3" spans="1:5" ht="17.25" thickTop="1" thickBot="1" x14ac:dyDescent="0.3">
      <c r="A3" s="14" t="s">
        <v>30</v>
      </c>
      <c r="B3" s="13">
        <v>0</v>
      </c>
      <c r="D3" s="10" t="s">
        <v>8</v>
      </c>
      <c r="E3" s="8">
        <v>-20</v>
      </c>
    </row>
    <row r="4" spans="1:5" ht="17.25" thickTop="1" thickBot="1" x14ac:dyDescent="0.3">
      <c r="A4" s="14" t="s">
        <v>29</v>
      </c>
      <c r="B4" s="13">
        <v>0</v>
      </c>
      <c r="D4" s="10" t="s">
        <v>2</v>
      </c>
      <c r="E4" s="8">
        <f>IF(E2+E3&lt;0, 0, E2+E3)</f>
        <v>0</v>
      </c>
    </row>
    <row r="5" spans="1:5" ht="16.5" thickTop="1" x14ac:dyDescent="0.25"/>
    <row r="6" spans="1:5" x14ac:dyDescent="0.25">
      <c r="D6" s="1" t="s">
        <v>1</v>
      </c>
      <c r="E6" s="8">
        <f>IF(B3&lt;0, 0, B3)</f>
        <v>0</v>
      </c>
    </row>
    <row r="7" spans="1:5" x14ac:dyDescent="0.25">
      <c r="D7" s="10" t="s">
        <v>4</v>
      </c>
      <c r="E7" s="8">
        <f>-65+IF(E2&gt;=20, 0, E3+E2)</f>
        <v>-85</v>
      </c>
    </row>
    <row r="8" spans="1:5" x14ac:dyDescent="0.25">
      <c r="D8" s="10" t="s">
        <v>7</v>
      </c>
      <c r="E8" s="8">
        <f>-IF(B4&lt;0, 0, B4)</f>
        <v>0</v>
      </c>
    </row>
    <row r="9" spans="1:5" x14ac:dyDescent="0.25">
      <c r="D9" s="10" t="s">
        <v>14</v>
      </c>
      <c r="E9" s="8">
        <f>IF(E6+E7+E8&lt;0, 0, E6+E7+E8)</f>
        <v>0</v>
      </c>
    </row>
    <row r="10" spans="1:5" x14ac:dyDescent="0.25">
      <c r="D10" s="10"/>
      <c r="E10" s="19" t="s">
        <v>35</v>
      </c>
    </row>
    <row r="11" spans="1:5" x14ac:dyDescent="0.25">
      <c r="D11" s="10" t="s">
        <v>5</v>
      </c>
      <c r="E11" s="8">
        <f>E9/2</f>
        <v>0</v>
      </c>
    </row>
    <row r="13" spans="1:5" x14ac:dyDescent="0.25">
      <c r="D13" s="1" t="s">
        <v>2</v>
      </c>
      <c r="E13" s="8">
        <f>E4</f>
        <v>0</v>
      </c>
    </row>
    <row r="14" spans="1:5" x14ac:dyDescent="0.25">
      <c r="D14" s="10" t="s">
        <v>5</v>
      </c>
      <c r="E14" s="8">
        <f>E11</f>
        <v>0</v>
      </c>
    </row>
    <row r="15" spans="1:5" x14ac:dyDescent="0.25">
      <c r="D15" s="10" t="s">
        <v>13</v>
      </c>
      <c r="E15" s="8">
        <f>E13+E14</f>
        <v>0</v>
      </c>
    </row>
    <row r="16" spans="1:5" x14ac:dyDescent="0.25">
      <c r="D16" s="10"/>
    </row>
    <row r="17" spans="4:5" x14ac:dyDescent="0.25">
      <c r="D17" s="10" t="s">
        <v>9</v>
      </c>
      <c r="E17" s="8">
        <v>943</v>
      </c>
    </row>
    <row r="18" spans="4:5" x14ac:dyDescent="0.25">
      <c r="D18" s="10" t="s">
        <v>10</v>
      </c>
      <c r="E18" s="8">
        <f>-E15</f>
        <v>0</v>
      </c>
    </row>
    <row r="19" spans="4:5" x14ac:dyDescent="0.25">
      <c r="D19" s="15" t="s">
        <v>11</v>
      </c>
      <c r="E19" s="8">
        <f>IF(E17+E18&lt;=0, 0, E17+E18)</f>
        <v>943</v>
      </c>
    </row>
    <row r="21" spans="4:5" x14ac:dyDescent="0.25">
      <c r="D21" s="1" t="s">
        <v>11</v>
      </c>
      <c r="E21" s="8">
        <f>E19</f>
        <v>943</v>
      </c>
    </row>
    <row r="22" spans="4:5" x14ac:dyDescent="0.25">
      <c r="D22" s="1" t="s">
        <v>1</v>
      </c>
      <c r="E22" s="8">
        <f>E6</f>
        <v>0</v>
      </c>
    </row>
    <row r="23" spans="4:5" x14ac:dyDescent="0.25">
      <c r="D23" s="1" t="s">
        <v>0</v>
      </c>
      <c r="E23" s="8">
        <f>E2</f>
        <v>0</v>
      </c>
    </row>
    <row r="24" spans="4:5" x14ac:dyDescent="0.25">
      <c r="D24" s="12" t="s">
        <v>12</v>
      </c>
      <c r="E24" s="8">
        <f>E21+E22+E23</f>
        <v>943</v>
      </c>
    </row>
  </sheetData>
  <sheetProtection algorithmName="SHA-512" hashValue="+RGab6ig7g7mHN6XJQ25X6apKU8fJXFafp/Qj0Su1auhZ0q0YVH1EYJohWuUrY0+6CTF0M1KSifj3xIHr45Hhw==" saltValue="j0SpNIgWL1ubienkyguGgQ==" spinCount="100000" sheet="1" objects="1" scenarios="1"/>
  <protectedRanges>
    <protectedRange sqref="B2:B4" name="Range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PASS Calculator</vt:lpstr>
      <vt:lpstr>SSI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Steffensmeier, Rose [DVRS]</dc:creator>
  <cp:lastModifiedBy>Steffensmeier, Rose [DVRS]</cp:lastModifiedBy>
  <dcterms:created xsi:type="dcterms:W3CDTF">2024-03-13T14:39:59Z</dcterms:created>
  <dcterms:modified xsi:type="dcterms:W3CDTF">2024-04-23T16:09:06Z</dcterms:modified>
</cp:coreProperties>
</file>