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zen\Desktop\"/>
    </mc:Choice>
  </mc:AlternateContent>
  <xr:revisionPtr revIDLastSave="0" documentId="8_{E40F5BE3-942A-4B6F-A8FC-FB0B86042523}" xr6:coauthVersionLast="47" xr6:coauthVersionMax="47" xr10:uidLastSave="{00000000-0000-0000-0000-000000000000}"/>
  <bookViews>
    <workbookView xWindow="37320" yWindow="-120" windowWidth="29040" windowHeight="16440" tabRatio="958" activeTab="9" xr2:uid="{F9B7F806-D517-4BEB-88FC-7156D5B87DDB}"/>
  </bookViews>
  <sheets>
    <sheet name="DIF CE Tracking" sheetId="22" r:id="rId1"/>
    <sheet name="Materials Purchased" sheetId="11" r:id="rId2"/>
    <sheet name="CRP Staff 1" sheetId="7" r:id="rId3"/>
    <sheet name="CRP Staff 2" sheetId="16" r:id="rId4"/>
    <sheet name="CRP Staff 3" sheetId="17" r:id="rId5"/>
    <sheet name="CRP Staff 4" sheetId="18" r:id="rId6"/>
    <sheet name="CRP Staff 5" sheetId="19" r:id="rId7"/>
    <sheet name="CRP Staff 6" sheetId="20" r:id="rId8"/>
    <sheet name="CRP Summary" sheetId="6" r:id="rId9"/>
    <sheet name="Invoice" sheetId="21" r:id="rId10"/>
    <sheet name="DIF CE Instructions" sheetId="2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  <c r="B10" i="21"/>
  <c r="B9" i="21"/>
  <c r="G40" i="20"/>
  <c r="D40" i="20"/>
  <c r="C40" i="20"/>
  <c r="B40" i="20"/>
  <c r="J39" i="20"/>
  <c r="E39" i="20"/>
  <c r="J38" i="20"/>
  <c r="E38" i="20"/>
  <c r="J37" i="20"/>
  <c r="E37" i="20"/>
  <c r="J36" i="20"/>
  <c r="E36" i="20"/>
  <c r="J35" i="20"/>
  <c r="E35" i="20"/>
  <c r="J34" i="20"/>
  <c r="E34" i="20"/>
  <c r="J33" i="20"/>
  <c r="E33" i="20"/>
  <c r="J32" i="20"/>
  <c r="E32" i="20"/>
  <c r="J31" i="20"/>
  <c r="E31" i="20"/>
  <c r="J30" i="20"/>
  <c r="E30" i="20"/>
  <c r="J29" i="20"/>
  <c r="E29" i="20"/>
  <c r="J28" i="20"/>
  <c r="E28" i="20"/>
  <c r="J27" i="20"/>
  <c r="E27" i="20"/>
  <c r="J26" i="20"/>
  <c r="E26" i="20"/>
  <c r="J25" i="20"/>
  <c r="E25" i="20"/>
  <c r="J24" i="20"/>
  <c r="E24" i="20"/>
  <c r="J23" i="20"/>
  <c r="E23" i="20"/>
  <c r="J22" i="20"/>
  <c r="E22" i="20"/>
  <c r="J21" i="20"/>
  <c r="E21" i="20"/>
  <c r="J20" i="20"/>
  <c r="E20" i="20"/>
  <c r="J19" i="20"/>
  <c r="E19" i="20"/>
  <c r="J18" i="20"/>
  <c r="E18" i="20"/>
  <c r="J17" i="20"/>
  <c r="E17" i="20"/>
  <c r="J16" i="20"/>
  <c r="E16" i="20"/>
  <c r="J15" i="20"/>
  <c r="E15" i="20"/>
  <c r="J14" i="20"/>
  <c r="E14" i="20"/>
  <c r="J13" i="20"/>
  <c r="E13" i="20"/>
  <c r="J12" i="20"/>
  <c r="E12" i="20"/>
  <c r="J11" i="20"/>
  <c r="E11" i="20"/>
  <c r="J10" i="20"/>
  <c r="E10" i="20"/>
  <c r="J9" i="20"/>
  <c r="E9" i="20"/>
  <c r="C5" i="20"/>
  <c r="F4" i="20"/>
  <c r="G40" i="19"/>
  <c r="D40" i="19"/>
  <c r="C40" i="19"/>
  <c r="B40" i="19"/>
  <c r="J39" i="19"/>
  <c r="E39" i="19"/>
  <c r="J38" i="19"/>
  <c r="E38" i="19"/>
  <c r="J37" i="19"/>
  <c r="E37" i="19"/>
  <c r="J36" i="19"/>
  <c r="E36" i="19"/>
  <c r="J35" i="19"/>
  <c r="E35" i="19"/>
  <c r="J34" i="19"/>
  <c r="E34" i="19"/>
  <c r="J33" i="19"/>
  <c r="E33" i="19"/>
  <c r="J32" i="19"/>
  <c r="E32" i="19"/>
  <c r="J31" i="19"/>
  <c r="E31" i="19"/>
  <c r="J30" i="19"/>
  <c r="E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J40" i="19" s="1"/>
  <c r="E12" i="19"/>
  <c r="J11" i="19"/>
  <c r="E11" i="19"/>
  <c r="J10" i="19"/>
  <c r="E10" i="19"/>
  <c r="J9" i="19"/>
  <c r="E9" i="19"/>
  <c r="E40" i="19" s="1"/>
  <c r="C5" i="19"/>
  <c r="F4" i="19"/>
  <c r="G40" i="18"/>
  <c r="D40" i="18"/>
  <c r="C40" i="18"/>
  <c r="B40" i="18"/>
  <c r="J39" i="18"/>
  <c r="E39" i="18"/>
  <c r="J38" i="18"/>
  <c r="E38" i="18"/>
  <c r="J37" i="18"/>
  <c r="E37" i="18"/>
  <c r="J36" i="18"/>
  <c r="E36" i="18"/>
  <c r="J35" i="18"/>
  <c r="E35" i="18"/>
  <c r="J34" i="18"/>
  <c r="E34" i="18"/>
  <c r="J33" i="18"/>
  <c r="E33" i="18"/>
  <c r="J32" i="18"/>
  <c r="E32" i="18"/>
  <c r="J31" i="18"/>
  <c r="E31" i="18"/>
  <c r="J30" i="18"/>
  <c r="E30" i="18"/>
  <c r="J29" i="18"/>
  <c r="E29" i="18"/>
  <c r="J28" i="18"/>
  <c r="E28" i="18"/>
  <c r="J27" i="18"/>
  <c r="E27" i="18"/>
  <c r="J26" i="18"/>
  <c r="E26" i="18"/>
  <c r="J25" i="18"/>
  <c r="E25" i="18"/>
  <c r="J24" i="18"/>
  <c r="E24" i="18"/>
  <c r="J23" i="18"/>
  <c r="E23" i="18"/>
  <c r="J22" i="18"/>
  <c r="E22" i="18"/>
  <c r="J21" i="18"/>
  <c r="E21" i="18"/>
  <c r="J20" i="18"/>
  <c r="E20" i="18"/>
  <c r="J19" i="18"/>
  <c r="E19" i="18"/>
  <c r="J18" i="18"/>
  <c r="E18" i="18"/>
  <c r="J17" i="18"/>
  <c r="E17" i="18"/>
  <c r="J16" i="18"/>
  <c r="E16" i="18"/>
  <c r="J15" i="18"/>
  <c r="E15" i="18"/>
  <c r="J14" i="18"/>
  <c r="E14" i="18"/>
  <c r="J13" i="18"/>
  <c r="E13" i="18"/>
  <c r="J12" i="18"/>
  <c r="E12" i="18"/>
  <c r="J11" i="18"/>
  <c r="E11" i="18"/>
  <c r="J10" i="18"/>
  <c r="E10" i="18"/>
  <c r="J9" i="18"/>
  <c r="E9" i="18"/>
  <c r="C5" i="18"/>
  <c r="F4" i="18"/>
  <c r="G40" i="17"/>
  <c r="D40" i="17"/>
  <c r="C40" i="17"/>
  <c r="B40" i="17"/>
  <c r="J39" i="17"/>
  <c r="E39" i="17"/>
  <c r="J38" i="17"/>
  <c r="E38" i="17"/>
  <c r="J37" i="17"/>
  <c r="E37" i="17"/>
  <c r="J36" i="17"/>
  <c r="E36" i="17"/>
  <c r="J35" i="17"/>
  <c r="E35" i="17"/>
  <c r="J34" i="17"/>
  <c r="E34" i="17"/>
  <c r="J33" i="17"/>
  <c r="E33" i="17"/>
  <c r="J32" i="17"/>
  <c r="E32" i="17"/>
  <c r="J31" i="17"/>
  <c r="E31" i="17"/>
  <c r="J30" i="17"/>
  <c r="E30" i="17"/>
  <c r="J29" i="17"/>
  <c r="E29" i="17"/>
  <c r="J28" i="17"/>
  <c r="E28" i="17"/>
  <c r="J27" i="17"/>
  <c r="E27" i="17"/>
  <c r="J26" i="17"/>
  <c r="E26" i="17"/>
  <c r="J25" i="17"/>
  <c r="E25" i="17"/>
  <c r="J24" i="17"/>
  <c r="E24" i="17"/>
  <c r="J23" i="17"/>
  <c r="E23" i="17"/>
  <c r="J22" i="17"/>
  <c r="E22" i="17"/>
  <c r="J21" i="17"/>
  <c r="E21" i="17"/>
  <c r="J20" i="17"/>
  <c r="E20" i="17"/>
  <c r="J19" i="17"/>
  <c r="E19" i="17"/>
  <c r="J18" i="17"/>
  <c r="E18" i="17"/>
  <c r="J17" i="17"/>
  <c r="E17" i="17"/>
  <c r="J16" i="17"/>
  <c r="E16" i="17"/>
  <c r="J15" i="17"/>
  <c r="E15" i="17"/>
  <c r="J14" i="17"/>
  <c r="E14" i="17"/>
  <c r="J13" i="17"/>
  <c r="E13" i="17"/>
  <c r="J12" i="17"/>
  <c r="E12" i="17"/>
  <c r="J11" i="17"/>
  <c r="E11" i="17"/>
  <c r="J10" i="17"/>
  <c r="E10" i="17"/>
  <c r="J9" i="17"/>
  <c r="J40" i="17" s="1"/>
  <c r="E9" i="17"/>
  <c r="C5" i="17"/>
  <c r="F4" i="17"/>
  <c r="G40" i="16"/>
  <c r="D40" i="16"/>
  <c r="C40" i="16"/>
  <c r="B40" i="16"/>
  <c r="J39" i="16"/>
  <c r="E39" i="16"/>
  <c r="J38" i="16"/>
  <c r="E38" i="16"/>
  <c r="J37" i="16"/>
  <c r="E37" i="16"/>
  <c r="J36" i="16"/>
  <c r="E36" i="16"/>
  <c r="J35" i="16"/>
  <c r="E35" i="16"/>
  <c r="J34" i="16"/>
  <c r="E34" i="16"/>
  <c r="J33" i="16"/>
  <c r="E33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3" i="16"/>
  <c r="E23" i="16"/>
  <c r="J22" i="16"/>
  <c r="E22" i="16"/>
  <c r="J21" i="16"/>
  <c r="E21" i="16"/>
  <c r="J20" i="16"/>
  <c r="E20" i="16"/>
  <c r="J19" i="16"/>
  <c r="E19" i="16"/>
  <c r="J18" i="16"/>
  <c r="E18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J10" i="16"/>
  <c r="E10" i="16"/>
  <c r="J9" i="16"/>
  <c r="E9" i="16"/>
  <c r="C5" i="16"/>
  <c r="F4" i="16"/>
  <c r="F4" i="7"/>
  <c r="C5" i="7"/>
  <c r="B2" i="11"/>
  <c r="E40" i="16" l="1"/>
  <c r="J40" i="16"/>
  <c r="J40" i="18"/>
  <c r="E40" i="18"/>
  <c r="J40" i="20"/>
  <c r="E40" i="20"/>
  <c r="E40" i="17"/>
  <c r="D46" i="21" l="1"/>
  <c r="D41" i="21"/>
  <c r="D36" i="21"/>
  <c r="D31" i="21"/>
  <c r="D21" i="21"/>
  <c r="G10" i="6"/>
  <c r="G9" i="6"/>
  <c r="G8" i="6"/>
  <c r="G7" i="6"/>
  <c r="D26" i="21"/>
  <c r="G6" i="6"/>
  <c r="G40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9" i="7"/>
  <c r="J40" i="7" l="1"/>
  <c r="G5" i="6" s="1"/>
  <c r="G11" i="6"/>
  <c r="F20" i="6" s="1"/>
  <c r="B10" i="6"/>
  <c r="B9" i="6"/>
  <c r="B8" i="6"/>
  <c r="B7" i="6"/>
  <c r="B6" i="6"/>
  <c r="E12" i="21"/>
  <c r="F4" i="21" l="1"/>
  <c r="A15" i="21"/>
  <c r="B3" i="6" l="1"/>
  <c r="B8" i="21" s="1"/>
  <c r="C36" i="11" l="1"/>
  <c r="F21" i="6" s="1"/>
  <c r="F51" i="21" s="1"/>
  <c r="B5" i="6" l="1"/>
  <c r="A10" i="6"/>
  <c r="A42" i="21" s="1"/>
  <c r="A9" i="6"/>
  <c r="A37" i="21" s="1"/>
  <c r="A8" i="6"/>
  <c r="A32" i="21" s="1"/>
  <c r="A7" i="6"/>
  <c r="A27" i="21" s="1"/>
  <c r="A6" i="6"/>
  <c r="A22" i="21" s="1"/>
  <c r="B2" i="6"/>
  <c r="E10" i="6"/>
  <c r="D45" i="21" s="1"/>
  <c r="F45" i="21" s="1"/>
  <c r="D10" i="6"/>
  <c r="D44" i="21" s="1"/>
  <c r="F44" i="21" s="1"/>
  <c r="C10" i="6"/>
  <c r="D43" i="21" s="1"/>
  <c r="F43" i="21" s="1"/>
  <c r="E9" i="6"/>
  <c r="D40" i="21" s="1"/>
  <c r="F40" i="21" s="1"/>
  <c r="D9" i="6"/>
  <c r="D39" i="21" s="1"/>
  <c r="F39" i="21" s="1"/>
  <c r="C9" i="6"/>
  <c r="D38" i="21" s="1"/>
  <c r="F38" i="21" s="1"/>
  <c r="E8" i="6"/>
  <c r="D35" i="21" s="1"/>
  <c r="F35" i="21" s="1"/>
  <c r="D8" i="6"/>
  <c r="D34" i="21" s="1"/>
  <c r="F34" i="21" s="1"/>
  <c r="C8" i="6"/>
  <c r="D33" i="21" s="1"/>
  <c r="F33" i="21" s="1"/>
  <c r="E7" i="6"/>
  <c r="D30" i="21" s="1"/>
  <c r="F30" i="21" s="1"/>
  <c r="D7" i="6"/>
  <c r="D29" i="21" s="1"/>
  <c r="F29" i="21" s="1"/>
  <c r="C7" i="6"/>
  <c r="D28" i="21" s="1"/>
  <c r="F28" i="21" s="1"/>
  <c r="E6" i="6"/>
  <c r="D25" i="21" s="1"/>
  <c r="F25" i="21" s="1"/>
  <c r="D6" i="6"/>
  <c r="D24" i="21" s="1"/>
  <c r="F24" i="21" s="1"/>
  <c r="C6" i="6"/>
  <c r="D23" i="21" s="1"/>
  <c r="F23" i="21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9" i="7"/>
  <c r="B40" i="7"/>
  <c r="D40" i="7"/>
  <c r="E5" i="6" s="1"/>
  <c r="D20" i="21" s="1"/>
  <c r="F20" i="21" s="1"/>
  <c r="C40" i="7"/>
  <c r="D5" i="6" s="1"/>
  <c r="D19" i="21" s="1"/>
  <c r="F19" i="21" s="1"/>
  <c r="F9" i="6" l="1"/>
  <c r="F41" i="21" s="1"/>
  <c r="F7" i="6"/>
  <c r="F31" i="21" s="1"/>
  <c r="F10" i="6"/>
  <c r="F46" i="21" s="1"/>
  <c r="F8" i="6"/>
  <c r="F36" i="21" s="1"/>
  <c r="F6" i="6"/>
  <c r="F26" i="21" s="1"/>
  <c r="A5" i="6"/>
  <c r="A17" i="21" s="1"/>
  <c r="E11" i="6"/>
  <c r="D11" i="6"/>
  <c r="C5" i="6"/>
  <c r="E40" i="7"/>
  <c r="C11" i="6" l="1"/>
  <c r="D18" i="21"/>
  <c r="F18" i="21" s="1"/>
  <c r="F5" i="6"/>
  <c r="B11" i="6"/>
  <c r="F21" i="21" l="1"/>
  <c r="F53" i="21" s="1"/>
  <c r="F18" i="6"/>
  <c r="F22" i="6" s="1"/>
  <c r="F11" i="6"/>
</calcChain>
</file>

<file path=xl/sharedStrings.xml><?xml version="1.0" encoding="utf-8"?>
<sst xmlns="http://schemas.openxmlformats.org/spreadsheetml/2006/main" count="306" uniqueCount="117">
  <si>
    <t>CRP Employee Name:</t>
  </si>
  <si>
    <t>Number of Job Candidates:</t>
  </si>
  <si>
    <t>Administrative Activities</t>
  </si>
  <si>
    <t>Total Dollars Spent</t>
  </si>
  <si>
    <t>Technical Assistance</t>
  </si>
  <si>
    <t>Trainings</t>
  </si>
  <si>
    <t>Total</t>
  </si>
  <si>
    <t>Report for the month of:</t>
  </si>
  <si>
    <t>Day</t>
  </si>
  <si>
    <t>CRP Employee Name</t>
  </si>
  <si>
    <t>Number of Candidates</t>
  </si>
  <si>
    <t>Summary for the Month of:</t>
  </si>
  <si>
    <t>TOTALS</t>
  </si>
  <si>
    <t>Description of Materials Purchased</t>
  </si>
  <si>
    <t>Quantity</t>
  </si>
  <si>
    <t>For the month of:</t>
  </si>
  <si>
    <t>Employee Role:</t>
  </si>
  <si>
    <t>Enter the Name of the CRP Employee.</t>
  </si>
  <si>
    <t>Enter the employee's role (i.e. Employment Specialist, Manager, Supervisor, etc.)</t>
  </si>
  <si>
    <t>Enter the number of job candidate's who were served in the reporting month.</t>
  </si>
  <si>
    <t>DO NOT CHANGE THE SHEET NAMES.  THEY ARE USED TO DISPLAY INFORMATION ON THE CRP SUMMARY SHEET.</t>
  </si>
  <si>
    <t xml:space="preserve">*Reminder: all materials purchased must have pre-approval from IVRS </t>
  </si>
  <si>
    <t>Technical Assistance (in units)</t>
  </si>
  <si>
    <t>Trainings                           (in units)</t>
  </si>
  <si>
    <t>Total Units Worked</t>
  </si>
  <si>
    <t xml:space="preserve">Total from Materials </t>
  </si>
  <si>
    <t xml:space="preserve">Total Units from CRP Sheets </t>
  </si>
  <si>
    <t xml:space="preserve">Units Converted to Dollars </t>
  </si>
  <si>
    <t xml:space="preserve">Total Reimbursement from IBC DIF </t>
  </si>
  <si>
    <t xml:space="preserve">Number of Minutes Service Rendered </t>
  </si>
  <si>
    <t xml:space="preserve">Number of Units </t>
  </si>
  <si>
    <t xml:space="preserve">1 min - 22 min </t>
  </si>
  <si>
    <t xml:space="preserve">23 min - 37 min </t>
  </si>
  <si>
    <t xml:space="preserve">38 min - 52 min </t>
  </si>
  <si>
    <t xml:space="preserve">53 min - 67 min </t>
  </si>
  <si>
    <t xml:space="preserve">1 unit </t>
  </si>
  <si>
    <t xml:space="preserve">2 units </t>
  </si>
  <si>
    <t xml:space="preserve">3 units </t>
  </si>
  <si>
    <t xml:space="preserve">4 units </t>
  </si>
  <si>
    <t>Name of CRP:</t>
  </si>
  <si>
    <t xml:space="preserve">CRP Name: </t>
  </si>
  <si>
    <t xml:space="preserve">Remit Payment to:  </t>
  </si>
  <si>
    <t xml:space="preserve">                                  </t>
  </si>
  <si>
    <t xml:space="preserve">                                 </t>
  </si>
  <si>
    <t>DATES OF SERVICE</t>
  </si>
  <si>
    <t>DESCRIPTION</t>
  </si>
  <si>
    <t>QUANTITY</t>
  </si>
  <si>
    <t>UNIT PRICE</t>
  </si>
  <si>
    <t>AMOUNT</t>
  </si>
  <si>
    <t>Units of effort - administrative costs, mileage, materials</t>
  </si>
  <si>
    <t xml:space="preserve">     Technical Assistance</t>
  </si>
  <si>
    <t xml:space="preserve">     Trainings</t>
  </si>
  <si>
    <t xml:space="preserve">     Administrative Activities</t>
  </si>
  <si>
    <t xml:space="preserve">     Mileage</t>
  </si>
  <si>
    <t>For more details - please see attached spreadsheet.</t>
  </si>
  <si>
    <t>Total Amount Due</t>
  </si>
  <si>
    <t>Iowa Vocational Rehabilitation Services (IVRS) - IA Blueprint for Change Grant</t>
  </si>
  <si>
    <t>INVOICE #:</t>
  </si>
  <si>
    <t>Invoice Date:</t>
  </si>
  <si>
    <t>Invoice Due:</t>
  </si>
  <si>
    <t>Net 30</t>
  </si>
  <si>
    <t>Address:</t>
  </si>
  <si>
    <t>City, State, Zip Code:</t>
  </si>
  <si>
    <t>Month of Report:</t>
  </si>
  <si>
    <t>Enter in [Month Name], YYYY format.</t>
  </si>
  <si>
    <t>Eg: December, 2023</t>
  </si>
  <si>
    <t>Administrative 
Activities 
(in units)</t>
  </si>
  <si>
    <t>Rate
per
Mile</t>
  </si>
  <si>
    <t>Daily 
Miles</t>
  </si>
  <si>
    <t>Total Mileage 
Reimbursement</t>
  </si>
  <si>
    <t>Purpose &amp; Outcomes of Travel</t>
  </si>
  <si>
    <t>Non-reimbursable</t>
  </si>
  <si>
    <t>40 hours on assessments (20 extra hours available with VR approval).</t>
  </si>
  <si>
    <t>Team meetings, meetings with support staff, home observation, teachers, case managers, TAP/PTC in schools, counselors, volunteer supervisor, anyone that can add insight into JC’s lifestyle, benefits planning</t>
  </si>
  <si>
    <t>10 hours on DSR completion.</t>
  </si>
  <si>
    <t>10 hours can include any time writing, making changes or reviewing the document</t>
  </si>
  <si>
    <t>Any additional time will need to be approved by DIF team and GHA on a case-by-case basis</t>
  </si>
  <si>
    <t>40 hours on job search (20 extra hours available with VR approval).</t>
  </si>
  <si>
    <t>Activities (familiar and unfamiliar), informational interviewing prep/interview itself, researching AT if needed, community mapping</t>
  </si>
  <si>
    <t>10 hours of customized employment</t>
  </si>
  <si>
    <t>Communication with business on JCs behalf or working with business to build a position for JC</t>
  </si>
  <si>
    <t>80 hours of support job coaching</t>
  </si>
  <si>
    <t>Providing training to JC on the job</t>
  </si>
  <si>
    <t>2 hours for a natural support plan</t>
  </si>
  <si>
    <t>Complete form and submit to IVRS</t>
  </si>
  <si>
    <r>
      <t xml:space="preserve">Reimbursable </t>
    </r>
    <r>
      <rPr>
        <sz val="17"/>
        <color rgb="FF000000"/>
        <rFont val="Arial"/>
        <family val="2"/>
      </rPr>
      <t xml:space="preserve">Tracking Sheet Activities </t>
    </r>
  </si>
  <si>
    <t>The Iowa Blueprint for Change (IBC) will fund for the time it takes to complete activities directly related to IBC programs but are not built into the service.</t>
  </si>
  <si>
    <t>Meetings with GHA in person and virtually</t>
  </si>
  <si>
    <t>GHA trainings/homework (e.g., ACRE, forms)</t>
  </si>
  <si>
    <t>Consulting on Materials Purchasing Process with GHA</t>
  </si>
  <si>
    <t>If GHA is requesting to purchase additional materials to determine JC ability, this will need to be pre approved by VR Supervisor and DIF project director, Brandy McOmber</t>
  </si>
  <si>
    <t>Fidelity prep and preparing for interviews</t>
  </si>
  <si>
    <t>Internal case reviews (amongst CRP staff only) -1x/weekly max</t>
  </si>
  <si>
    <r>
      <t xml:space="preserve">Meeting called by IVRS to assess next steps </t>
    </r>
    <r>
      <rPr>
        <i/>
        <sz val="11"/>
        <color rgb="FF000000"/>
        <rFont val="Arial"/>
        <family val="2"/>
      </rPr>
      <t>without client present</t>
    </r>
  </si>
  <si>
    <r>
      <t>VR counselors, supervisors or DIF team</t>
    </r>
    <r>
      <rPr>
        <strike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, etc.</t>
    </r>
  </si>
  <si>
    <t>Monthly CRP meetings with VR staff for billing purposes</t>
  </si>
  <si>
    <t>Pre Approved conference attendances (e.g. “Everyone Can Work Summit” and the “EBP Summit”)</t>
  </si>
  <si>
    <t>IBC Collective meetings/workgroup meetings </t>
  </si>
  <si>
    <t>Mileage</t>
  </si>
  <si>
    <t>Total Mileage</t>
  </si>
  <si>
    <t>Total from Materials Purchased</t>
  </si>
  <si>
    <t>DIF CE Tracking Sheet for CRPs</t>
  </si>
  <si>
    <t>Materials Purchased for DIF CE</t>
  </si>
  <si>
    <t>DIF Customized Employment (CE) Activities Monthly Report</t>
  </si>
  <si>
    <t>Indirect CE Activities</t>
  </si>
  <si>
    <t>Indirect CE Activities Comments</t>
  </si>
  <si>
    <t>Refer to The DIF CE Instructions sheet for more information on reimbursable and nonreimbursable items.</t>
  </si>
  <si>
    <t>DIF Customized Employment</t>
  </si>
  <si>
    <t>Menu of service activities which are accounted for by the units/hours authorized within the DIF CE. Any activity that falls under these categories, are not eligible for reimbursement under the tracking sheet, unless noted or pre approved. </t>
  </si>
  <si>
    <r>
      <t xml:space="preserve">Mileage to conduct DIF related activities CE, </t>
    </r>
    <r>
      <rPr>
        <i/>
        <sz val="11"/>
        <color rgb="FF000000"/>
        <rFont val="Arial"/>
        <family val="2"/>
      </rPr>
      <t>not drive time to get there or return</t>
    </r>
  </si>
  <si>
    <r>
      <t xml:space="preserve">DIF Customized Employment (CE) Activities Monthly Report </t>
    </r>
    <r>
      <rPr>
        <sz val="12"/>
        <color theme="1"/>
        <rFont val="Calibri"/>
        <family val="2"/>
        <scheme val="minor"/>
      </rPr>
      <t>(email to ashley.hazen@iwd.iowa.gov by the 5th working day following the end of each month)</t>
    </r>
  </si>
  <si>
    <t xml:space="preserve">*The IBC DIF Grant will reimburse at a rate of $19.96 per unit. </t>
  </si>
  <si>
    <t>Bill to : Iowa Blueprint for Change</t>
  </si>
  <si>
    <t xml:space="preserve">IBC Project Director Approval: </t>
  </si>
  <si>
    <t>To be filled out by IBC Staff only:</t>
  </si>
  <si>
    <t xml:space="preserve">IVRS grant H421D220018 </t>
  </si>
  <si>
    <t>*The IBC DIF grant will reimburse at a rate of $19.96 per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</si>
</sst>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mmmm\,\ yyyy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0"/>
      <name val="Helvetica"/>
    </font>
    <font>
      <sz val="30"/>
      <name val="Calibri"/>
      <family val="2"/>
      <scheme val="minor"/>
    </font>
    <font>
      <b/>
      <sz val="11"/>
      <color theme="1"/>
      <name val="Calibri Light"/>
      <family val="2"/>
    </font>
    <font>
      <sz val="12"/>
      <color theme="1"/>
      <name val="Impact"/>
      <family val="2"/>
    </font>
    <font>
      <sz val="10"/>
      <color theme="1"/>
      <name val="Helvetica"/>
    </font>
    <font>
      <b/>
      <sz val="11"/>
      <color rgb="FFFF0000"/>
      <name val="Calibri Light"/>
      <family val="2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 Light"/>
      <family val="2"/>
    </font>
    <font>
      <b/>
      <sz val="9"/>
      <color theme="1"/>
      <name val="Calibri Light"/>
      <family val="2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26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7"/>
      <color rgb="FF000000"/>
      <name val="Arial"/>
      <family val="2"/>
    </font>
    <font>
      <sz val="17"/>
      <color rgb="FF000000"/>
      <name val="Arial"/>
      <family val="2"/>
    </font>
    <font>
      <i/>
      <sz val="11"/>
      <color rgb="FF000000"/>
      <name val="Arial"/>
      <family val="2"/>
    </font>
    <font>
      <strike/>
      <sz val="11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0" fillId="0" borderId="0" xfId="1" applyNumberFormat="1" applyFont="1" applyProtection="1">
      <protection locked="0"/>
    </xf>
    <xf numFmtId="0" fontId="0" fillId="0" borderId="1" xfId="1" applyNumberFormat="1" applyFont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0" xfId="1" applyFont="1"/>
    <xf numFmtId="0" fontId="2" fillId="0" borderId="0" xfId="0" applyFont="1" applyAlignment="1">
      <alignment horizontal="center" wrapText="1"/>
    </xf>
    <xf numFmtId="44" fontId="0" fillId="0" borderId="0" xfId="0" applyNumberFormat="1"/>
    <xf numFmtId="44" fontId="0" fillId="0" borderId="1" xfId="0" applyNumberFormat="1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4" fontId="0" fillId="3" borderId="0" xfId="0" applyNumberFormat="1" applyFill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2"/>
    </xf>
    <xf numFmtId="0" fontId="30" fillId="0" borderId="0" xfId="0" applyFont="1" applyAlignment="1">
      <alignment vertical="center"/>
    </xf>
    <xf numFmtId="0" fontId="2" fillId="0" borderId="0" xfId="0" applyFont="1" applyAlignment="1">
      <alignment wrapText="1"/>
    </xf>
    <xf numFmtId="44" fontId="0" fillId="0" borderId="0" xfId="1" applyFont="1" applyBorder="1"/>
    <xf numFmtId="44" fontId="0" fillId="0" borderId="2" xfId="1" applyFont="1" applyBorder="1"/>
    <xf numFmtId="44" fontId="2" fillId="0" borderId="0" xfId="1" applyFont="1" applyAlignment="1" applyProtection="1"/>
    <xf numFmtId="44" fontId="0" fillId="0" borderId="1" xfId="1" applyFont="1" applyBorder="1"/>
    <xf numFmtId="44" fontId="0" fillId="0" borderId="0" xfId="1" applyFont="1" applyFill="1" applyBorder="1"/>
    <xf numFmtId="43" fontId="23" fillId="4" borderId="19" xfId="2" applyFont="1" applyFill="1" applyBorder="1" applyAlignment="1" applyProtection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1" xfId="0" applyNumberFormat="1" applyBorder="1" applyProtection="1">
      <protection locked="0"/>
    </xf>
    <xf numFmtId="0" fontId="7" fillId="0" borderId="1" xfId="0" applyFont="1" applyBorder="1"/>
    <xf numFmtId="0" fontId="8" fillId="0" borderId="12" xfId="0" applyFont="1" applyBorder="1"/>
    <xf numFmtId="0" fontId="10" fillId="0" borderId="12" xfId="0" applyFont="1" applyBorder="1"/>
    <xf numFmtId="0" fontId="9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6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23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left"/>
    </xf>
    <xf numFmtId="0" fontId="0" fillId="0" borderId="17" xfId="0" applyBorder="1"/>
    <xf numFmtId="164" fontId="0" fillId="0" borderId="18" xfId="2" applyNumberFormat="1" applyFont="1" applyBorder="1" applyAlignment="1" applyProtection="1">
      <alignment horizontal="center"/>
    </xf>
    <xf numFmtId="43" fontId="0" fillId="0" borderId="18" xfId="2" applyFont="1" applyBorder="1" applyProtection="1"/>
    <xf numFmtId="43" fontId="0" fillId="0" borderId="17" xfId="2" applyFont="1" applyBorder="1" applyProtection="1"/>
    <xf numFmtId="0" fontId="0" fillId="0" borderId="16" xfId="0" applyBorder="1"/>
    <xf numFmtId="164" fontId="0" fillId="0" borderId="19" xfId="2" applyNumberFormat="1" applyFont="1" applyBorder="1" applyAlignment="1" applyProtection="1">
      <alignment horizontal="center"/>
    </xf>
    <xf numFmtId="43" fontId="0" fillId="0" borderId="19" xfId="2" applyFont="1" applyBorder="1" applyProtection="1"/>
    <xf numFmtId="0" fontId="22" fillId="0" borderId="16" xfId="0" applyFont="1" applyBorder="1"/>
    <xf numFmtId="0" fontId="19" fillId="0" borderId="16" xfId="0" applyFont="1" applyBorder="1"/>
    <xf numFmtId="43" fontId="0" fillId="0" borderId="19" xfId="2" applyFont="1" applyBorder="1" applyAlignment="1" applyProtection="1">
      <alignment horizontal="center"/>
    </xf>
    <xf numFmtId="43" fontId="23" fillId="0" borderId="19" xfId="2" applyFont="1" applyFill="1" applyBorder="1" applyAlignment="1" applyProtection="1">
      <alignment horizontal="center"/>
    </xf>
    <xf numFmtId="0" fontId="0" fillId="0" borderId="19" xfId="0" applyBorder="1"/>
    <xf numFmtId="0" fontId="0" fillId="0" borderId="21" xfId="0" applyBorder="1"/>
    <xf numFmtId="0" fontId="0" fillId="0" borderId="20" xfId="0" applyBorder="1"/>
    <xf numFmtId="0" fontId="0" fillId="0" borderId="23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164" fontId="0" fillId="0" borderId="0" xfId="0" applyNumberForma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4" fontId="0" fillId="0" borderId="21" xfId="0" applyNumberFormat="1" applyBorder="1"/>
    <xf numFmtId="44" fontId="0" fillId="0" borderId="19" xfId="0" applyNumberFormat="1" applyBorder="1"/>
    <xf numFmtId="44" fontId="0" fillId="0" borderId="17" xfId="1" applyFont="1" applyBorder="1" applyProtection="1"/>
    <xf numFmtId="44" fontId="2" fillId="0" borderId="15" xfId="1" applyFont="1" applyBorder="1" applyAlignment="1" applyProtection="1"/>
    <xf numFmtId="0" fontId="35" fillId="0" borderId="0" xfId="0" applyFont="1"/>
    <xf numFmtId="0" fontId="35" fillId="0" borderId="0" xfId="0" applyFont="1" applyAlignment="1" applyProtection="1">
      <alignment horizontal="left"/>
      <protection locked="0"/>
    </xf>
    <xf numFmtId="0" fontId="36" fillId="0" borderId="0" xfId="0" applyFont="1"/>
    <xf numFmtId="0" fontId="34" fillId="0" borderId="0" xfId="0" applyFont="1" applyAlignment="1">
      <alignment horizontal="center" wrapText="1"/>
    </xf>
    <xf numFmtId="0" fontId="35" fillId="3" borderId="0" xfId="0" applyFont="1" applyFill="1" applyProtection="1">
      <protection locked="0"/>
    </xf>
    <xf numFmtId="0" fontId="38" fillId="3" borderId="0" xfId="0" applyFont="1" applyFill="1" applyAlignment="1">
      <alignment horizontal="center" vertical="center" wrapText="1"/>
    </xf>
    <xf numFmtId="0" fontId="38" fillId="3" borderId="0" xfId="0" applyFont="1" applyFill="1"/>
    <xf numFmtId="0" fontId="0" fillId="3" borderId="0" xfId="0" applyFill="1"/>
    <xf numFmtId="0" fontId="39" fillId="3" borderId="0" xfId="0" applyFont="1" applyFill="1" applyProtection="1">
      <protection locked="0"/>
    </xf>
    <xf numFmtId="0" fontId="40" fillId="0" borderId="0" xfId="0" applyFont="1"/>
    <xf numFmtId="0" fontId="39" fillId="3" borderId="0" xfId="0" applyFont="1" applyFill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165" fontId="18" fillId="0" borderId="13" xfId="0" applyNumberFormat="1" applyFont="1" applyBorder="1" applyAlignment="1">
      <alignment horizontal="center"/>
    </xf>
    <xf numFmtId="165" fontId="18" fillId="0" borderId="14" xfId="0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7D22-DBC0-4098-8B69-638BDF590E1E}">
  <dimension ref="A1:D10"/>
  <sheetViews>
    <sheetView workbookViewId="0">
      <selection activeCell="B3" sqref="B3"/>
    </sheetView>
  </sheetViews>
  <sheetFormatPr defaultRowHeight="14.5" x14ac:dyDescent="0.35"/>
  <cols>
    <col min="1" max="1" width="30" customWidth="1"/>
    <col min="2" max="2" width="44.08984375" customWidth="1"/>
    <col min="3" max="3" width="3.6328125" customWidth="1"/>
    <col min="4" max="4" width="35.08984375" customWidth="1"/>
  </cols>
  <sheetData>
    <row r="1" spans="1:4" ht="28.5" x14ac:dyDescent="0.65">
      <c r="A1" s="133" t="s">
        <v>101</v>
      </c>
      <c r="B1" s="133"/>
      <c r="C1" s="133"/>
      <c r="D1" s="133"/>
    </row>
    <row r="2" spans="1:4" ht="23.5" x14ac:dyDescent="0.55000000000000004">
      <c r="A2" s="117"/>
      <c r="B2" s="117"/>
      <c r="C2" s="117"/>
      <c r="D2" s="117"/>
    </row>
    <row r="3" spans="1:4" ht="23.5" x14ac:dyDescent="0.55000000000000004">
      <c r="A3" s="117" t="s">
        <v>39</v>
      </c>
      <c r="B3" s="121"/>
      <c r="C3" s="117"/>
      <c r="D3" s="117"/>
    </row>
    <row r="4" spans="1:4" ht="23.5" x14ac:dyDescent="0.55000000000000004">
      <c r="A4" s="117" t="s">
        <v>61</v>
      </c>
      <c r="B4" s="121"/>
      <c r="C4" s="117"/>
      <c r="D4" s="117"/>
    </row>
    <row r="5" spans="1:4" ht="23.5" x14ac:dyDescent="0.55000000000000004">
      <c r="A5" s="117" t="s">
        <v>62</v>
      </c>
      <c r="B5" s="121"/>
      <c r="C5" s="117"/>
      <c r="D5" s="117"/>
    </row>
    <row r="6" spans="1:4" ht="23.5" x14ac:dyDescent="0.55000000000000004">
      <c r="A6" s="117"/>
      <c r="B6" s="118"/>
      <c r="C6" s="117"/>
      <c r="D6" s="117"/>
    </row>
    <row r="7" spans="1:4" ht="23.5" x14ac:dyDescent="0.55000000000000004">
      <c r="A7" s="117" t="s">
        <v>63</v>
      </c>
      <c r="B7" s="121"/>
      <c r="C7" s="117"/>
      <c r="D7" s="119" t="s">
        <v>64</v>
      </c>
    </row>
    <row r="8" spans="1:4" ht="32" customHeight="1" x14ac:dyDescent="0.55000000000000004">
      <c r="A8" s="120"/>
      <c r="B8" s="117"/>
      <c r="C8" s="117"/>
      <c r="D8" s="119" t="s">
        <v>65</v>
      </c>
    </row>
    <row r="9" spans="1:4" ht="12.9" customHeight="1" x14ac:dyDescent="0.35">
      <c r="A9" s="42"/>
    </row>
    <row r="10" spans="1:4" x14ac:dyDescent="0.35">
      <c r="A10" s="41"/>
    </row>
  </sheetData>
  <sheetProtection algorithmName="SHA-512" hashValue="fbyM4XoA6mcDyncmE4SEFC/VzIZkaD24BpUeEgR54mSBOi/G+BT1mNwzYAgODKq911E/2F5LbcctSvonP6BCzQ==" saltValue="JzFhj0lgimbvF8++hs21qw==" spinCount="100000" sheet="1" objects="1" scenarios="1" selectLockedCell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23DE-7452-4F06-AB20-FE5EEE32B8C0}">
  <sheetPr>
    <pageSetUpPr autoPageBreaks="0"/>
  </sheetPr>
  <dimension ref="A1:H58"/>
  <sheetViews>
    <sheetView showGridLines="0" tabSelected="1" zoomScaleNormal="100" workbookViewId="0">
      <selection activeCell="J27" sqref="J27"/>
    </sheetView>
  </sheetViews>
  <sheetFormatPr defaultColWidth="8.6328125" defaultRowHeight="14.5" x14ac:dyDescent="0.35"/>
  <cols>
    <col min="1" max="1" width="23" customWidth="1"/>
    <col min="2" max="2" width="21.1796875" bestFit="1" customWidth="1"/>
    <col min="3" max="3" width="14.26953125" customWidth="1"/>
    <col min="4" max="4" width="20.54296875" customWidth="1"/>
    <col min="5" max="5" width="15.54296875" customWidth="1"/>
    <col min="6" max="6" width="20.7265625" customWidth="1"/>
    <col min="7" max="8" width="15.6328125" customWidth="1"/>
    <col min="9" max="9" width="3.6328125" customWidth="1"/>
  </cols>
  <sheetData>
    <row r="1" spans="1:8" ht="10" customHeight="1" x14ac:dyDescent="0.35"/>
    <row r="2" spans="1:8" ht="20.149999999999999" customHeight="1" thickBot="1" x14ac:dyDescent="0.9">
      <c r="A2" s="71"/>
      <c r="B2" s="35"/>
      <c r="C2" s="35"/>
      <c r="D2" s="128"/>
      <c r="E2" s="128"/>
      <c r="F2" s="128"/>
      <c r="G2" s="35"/>
      <c r="H2" s="35"/>
    </row>
    <row r="3" spans="1:8" ht="13.5" customHeight="1" x14ac:dyDescent="0.85">
      <c r="A3" s="72"/>
      <c r="B3" s="72"/>
      <c r="C3" s="72"/>
      <c r="D3" s="73"/>
      <c r="E3" s="73"/>
      <c r="F3" s="74"/>
      <c r="G3" s="36"/>
      <c r="H3" s="36"/>
    </row>
    <row r="4" spans="1:8" ht="18.75" customHeight="1" x14ac:dyDescent="0.85">
      <c r="A4" s="75" t="s">
        <v>112</v>
      </c>
      <c r="B4" s="35"/>
      <c r="C4" s="35"/>
      <c r="D4" s="76"/>
      <c r="E4" s="77" t="s">
        <v>57</v>
      </c>
      <c r="F4" s="40" t="str">
        <f>'CRP Staff 1'!F4</f>
        <v>Enter Month on DIF CE Tracking Sheet</v>
      </c>
      <c r="G4" s="37"/>
      <c r="H4" s="37"/>
    </row>
    <row r="5" spans="1:8" ht="16.5" customHeight="1" x14ac:dyDescent="0.85">
      <c r="A5" s="78"/>
      <c r="B5" s="35"/>
      <c r="C5" s="35"/>
      <c r="D5" s="76"/>
      <c r="E5" s="79" t="s">
        <v>58</v>
      </c>
      <c r="F5" s="50"/>
      <c r="G5" s="38"/>
      <c r="H5" s="38"/>
    </row>
    <row r="6" spans="1:8" ht="17.149999999999999" customHeight="1" x14ac:dyDescent="0.85">
      <c r="A6" s="78"/>
      <c r="B6" s="35"/>
      <c r="C6" s="35"/>
      <c r="D6" s="76"/>
      <c r="E6" s="79" t="s">
        <v>59</v>
      </c>
      <c r="F6" s="80" t="s">
        <v>60</v>
      </c>
      <c r="G6" s="38"/>
      <c r="H6" s="38"/>
    </row>
    <row r="7" spans="1:8" ht="14.15" customHeight="1" x14ac:dyDescent="0.85">
      <c r="A7" s="81"/>
      <c r="B7" s="35"/>
      <c r="C7" s="35"/>
      <c r="D7" s="76"/>
      <c r="G7" s="38"/>
      <c r="H7" s="38"/>
    </row>
    <row r="8" spans="1:8" ht="13.5" customHeight="1" x14ac:dyDescent="0.35">
      <c r="A8" s="75" t="s">
        <v>41</v>
      </c>
      <c r="B8" s="82" t="str">
        <f>IF('CRP Summary'!B3="", Vendor Name, 'CRP Summary'!B3)</f>
        <v>Enter CRP Name on DIF CE Tracking Sheet</v>
      </c>
      <c r="C8" s="82"/>
      <c r="E8" s="126" t="s">
        <v>114</v>
      </c>
    </row>
    <row r="9" spans="1:8" ht="13.5" customHeight="1" x14ac:dyDescent="0.35">
      <c r="A9" s="83" t="s">
        <v>42</v>
      </c>
      <c r="B9" s="82" t="str">
        <f>IF('DIF CE Tracking'!B4="", "Enter CRP Address on DIF CE Tracking Sheet", 'DIF CE Tracking'!B4)</f>
        <v>Enter CRP Address on DIF CE Tracking Sheet</v>
      </c>
      <c r="C9" s="82"/>
      <c r="D9" s="7"/>
      <c r="E9" s="127" t="s">
        <v>113</v>
      </c>
      <c r="F9" s="125"/>
      <c r="G9" s="125"/>
    </row>
    <row r="10" spans="1:8" ht="13.5" customHeight="1" x14ac:dyDescent="0.35">
      <c r="A10" s="83" t="s">
        <v>42</v>
      </c>
      <c r="B10" s="84" t="str">
        <f>IF('DIF CE Tracking'!B5="", "Enter CRP City, State, Zip on DIF CE Tracking Sheet", 'DIF CE Tracking'!B5)</f>
        <v>Enter CRP City, State, Zip on DIF CE Tracking Sheet</v>
      </c>
      <c r="C10" s="82"/>
    </row>
    <row r="11" spans="1:8" ht="15" customHeight="1" x14ac:dyDescent="0.35">
      <c r="A11" s="83" t="s">
        <v>43</v>
      </c>
      <c r="B11" s="85"/>
      <c r="C11" s="82"/>
      <c r="D11" s="86"/>
      <c r="E11" s="129" t="s">
        <v>44</v>
      </c>
      <c r="F11" s="130"/>
    </row>
    <row r="12" spans="1:8" ht="13.5" customHeight="1" x14ac:dyDescent="0.35">
      <c r="D12" s="87"/>
      <c r="E12" s="131" t="str">
        <f>IF('CRP Staff 1'!F4="", "",'CRP Staff 1'!F4)</f>
        <v>Enter Month on DIF CE Tracking Sheet</v>
      </c>
      <c r="F12" s="132"/>
    </row>
    <row r="13" spans="1:8" ht="13.5" customHeight="1" x14ac:dyDescent="0.35"/>
    <row r="14" spans="1:8" ht="13.5" customHeight="1" x14ac:dyDescent="0.35">
      <c r="A14" s="88" t="s">
        <v>45</v>
      </c>
      <c r="B14" s="89"/>
      <c r="C14" s="89"/>
      <c r="D14" s="90" t="s">
        <v>46</v>
      </c>
      <c r="E14" s="91" t="s">
        <v>47</v>
      </c>
      <c r="F14" s="91" t="s">
        <v>48</v>
      </c>
    </row>
    <row r="15" spans="1:8" ht="13.5" customHeight="1" x14ac:dyDescent="0.35">
      <c r="A15" s="92" t="str">
        <f>'CRP Summary'!A1</f>
        <v>DIF Customized Employment (CE) Activities Monthly Report (email to ashley.hazen@iwd.iowa.gov by the 5th working day following the end of each month)</v>
      </c>
      <c r="B15" s="93"/>
      <c r="C15" s="93"/>
      <c r="D15" s="94"/>
      <c r="E15" s="95"/>
      <c r="F15" s="96"/>
    </row>
    <row r="16" spans="1:8" ht="13.5" customHeight="1" x14ac:dyDescent="0.35">
      <c r="A16" s="97" t="s">
        <v>49</v>
      </c>
      <c r="B16" s="93"/>
      <c r="C16" s="93"/>
      <c r="D16" s="98"/>
      <c r="E16" s="99"/>
      <c r="F16" s="96"/>
    </row>
    <row r="17" spans="1:6" ht="13.5" customHeight="1" x14ac:dyDescent="0.35">
      <c r="A17" s="100" t="str">
        <f>'CRP Summary'!A5</f>
        <v>N/A</v>
      </c>
      <c r="B17" s="93"/>
      <c r="C17" s="93"/>
      <c r="D17" s="98"/>
      <c r="E17" s="99"/>
      <c r="F17" s="96"/>
    </row>
    <row r="18" spans="1:6" ht="13.5" customHeight="1" x14ac:dyDescent="0.35">
      <c r="A18" s="97" t="s">
        <v>50</v>
      </c>
      <c r="B18" s="93"/>
      <c r="C18" s="93"/>
      <c r="D18" s="67">
        <f>'CRP Summary'!C5</f>
        <v>0</v>
      </c>
      <c r="E18" s="99">
        <v>19.96</v>
      </c>
      <c r="F18" s="115">
        <f>+D18*E18</f>
        <v>0</v>
      </c>
    </row>
    <row r="19" spans="1:6" ht="13.5" customHeight="1" x14ac:dyDescent="0.35">
      <c r="A19" s="101" t="s">
        <v>51</v>
      </c>
      <c r="B19" s="93"/>
      <c r="C19" s="93"/>
      <c r="D19" s="67">
        <f>'CRP Summary'!D5</f>
        <v>0</v>
      </c>
      <c r="E19" s="99">
        <v>19.96</v>
      </c>
      <c r="F19" s="115">
        <f>+D19*E19</f>
        <v>0</v>
      </c>
    </row>
    <row r="20" spans="1:6" ht="13.5" customHeight="1" x14ac:dyDescent="0.35">
      <c r="A20" s="97" t="s">
        <v>52</v>
      </c>
      <c r="B20" s="93"/>
      <c r="C20" s="93"/>
      <c r="D20" s="67">
        <f>'CRP Summary'!E5</f>
        <v>0</v>
      </c>
      <c r="E20" s="99">
        <v>19.96</v>
      </c>
      <c r="F20" s="115">
        <f>+D20*E20</f>
        <v>0</v>
      </c>
    </row>
    <row r="21" spans="1:6" ht="13.5" customHeight="1" x14ac:dyDescent="0.35">
      <c r="A21" s="97" t="s">
        <v>53</v>
      </c>
      <c r="B21" s="93"/>
      <c r="C21" s="93"/>
      <c r="D21" s="67">
        <f>'CRP Staff 1'!G40</f>
        <v>0</v>
      </c>
      <c r="E21" s="99">
        <v>0.5</v>
      </c>
      <c r="F21" s="115">
        <f>+D21*E21</f>
        <v>0</v>
      </c>
    </row>
    <row r="22" spans="1:6" ht="13.5" customHeight="1" x14ac:dyDescent="0.35">
      <c r="A22" s="100" t="str">
        <f>'CRP Summary'!A6</f>
        <v>N/A</v>
      </c>
      <c r="B22" s="93"/>
      <c r="C22" s="93"/>
      <c r="D22" s="102"/>
      <c r="E22" s="99"/>
      <c r="F22" s="96"/>
    </row>
    <row r="23" spans="1:6" ht="13.5" customHeight="1" x14ac:dyDescent="0.35">
      <c r="A23" s="97" t="s">
        <v>50</v>
      </c>
      <c r="B23" s="93"/>
      <c r="C23" s="93"/>
      <c r="D23" s="67">
        <f>+'CRP Summary'!C6</f>
        <v>0</v>
      </c>
      <c r="E23" s="99">
        <v>19.96</v>
      </c>
      <c r="F23" s="115">
        <f>+D23*E23</f>
        <v>0</v>
      </c>
    </row>
    <row r="24" spans="1:6" ht="13.5" customHeight="1" x14ac:dyDescent="0.35">
      <c r="A24" s="101" t="s">
        <v>51</v>
      </c>
      <c r="B24" s="93"/>
      <c r="C24" s="93"/>
      <c r="D24" s="67">
        <f>+'CRP Summary'!D6</f>
        <v>0</v>
      </c>
      <c r="E24" s="99">
        <v>19.96</v>
      </c>
      <c r="F24" s="115">
        <f>+D24*E24</f>
        <v>0</v>
      </c>
    </row>
    <row r="25" spans="1:6" ht="13.5" customHeight="1" x14ac:dyDescent="0.35">
      <c r="A25" s="97" t="s">
        <v>52</v>
      </c>
      <c r="B25" s="93"/>
      <c r="C25" s="93"/>
      <c r="D25" s="67">
        <f>+'CRP Summary'!E6</f>
        <v>0</v>
      </c>
      <c r="E25" s="99">
        <v>19.96</v>
      </c>
      <c r="F25" s="115">
        <f>+D25*E25</f>
        <v>0</v>
      </c>
    </row>
    <row r="26" spans="1:6" ht="13.5" customHeight="1" x14ac:dyDescent="0.35">
      <c r="A26" s="97" t="s">
        <v>53</v>
      </c>
      <c r="B26" s="93"/>
      <c r="C26" s="93"/>
      <c r="D26" s="67">
        <f>'CRP Staff 2'!G40</f>
        <v>0</v>
      </c>
      <c r="E26" s="99">
        <v>0.5</v>
      </c>
      <c r="F26" s="115">
        <f>+D26*E26</f>
        <v>0</v>
      </c>
    </row>
    <row r="27" spans="1:6" ht="13.5" customHeight="1" x14ac:dyDescent="0.35">
      <c r="A27" s="100" t="str">
        <f>+'CRP Summary'!A7</f>
        <v>N/A</v>
      </c>
      <c r="B27" s="93"/>
      <c r="C27" s="93"/>
      <c r="D27" s="102"/>
      <c r="E27" s="99"/>
      <c r="F27" s="96"/>
    </row>
    <row r="28" spans="1:6" ht="13.5" customHeight="1" x14ac:dyDescent="0.35">
      <c r="A28" s="97" t="s">
        <v>50</v>
      </c>
      <c r="B28" s="93"/>
      <c r="C28" s="93"/>
      <c r="D28" s="67">
        <f>+'CRP Summary'!C7</f>
        <v>0</v>
      </c>
      <c r="E28" s="99">
        <v>19.96</v>
      </c>
      <c r="F28" s="115">
        <f>+D28*E28</f>
        <v>0</v>
      </c>
    </row>
    <row r="29" spans="1:6" ht="13.5" customHeight="1" x14ac:dyDescent="0.35">
      <c r="A29" s="101" t="s">
        <v>51</v>
      </c>
      <c r="B29" s="93"/>
      <c r="C29" s="93"/>
      <c r="D29" s="67">
        <f>+'CRP Summary'!D7</f>
        <v>0</v>
      </c>
      <c r="E29" s="99">
        <v>19.96</v>
      </c>
      <c r="F29" s="115">
        <f>+D29*E29</f>
        <v>0</v>
      </c>
    </row>
    <row r="30" spans="1:6" ht="13.5" customHeight="1" x14ac:dyDescent="0.35">
      <c r="A30" s="97" t="s">
        <v>52</v>
      </c>
      <c r="B30" s="93"/>
      <c r="C30" s="93"/>
      <c r="D30" s="67">
        <f>+'CRP Summary'!E7</f>
        <v>0</v>
      </c>
      <c r="E30" s="99">
        <v>19.96</v>
      </c>
      <c r="F30" s="115">
        <f>+D30*E30</f>
        <v>0</v>
      </c>
    </row>
    <row r="31" spans="1:6" ht="13.5" customHeight="1" x14ac:dyDescent="0.35">
      <c r="A31" s="97" t="s">
        <v>53</v>
      </c>
      <c r="B31" s="93"/>
      <c r="C31" s="93"/>
      <c r="D31" s="67">
        <f>'CRP Staff 3'!G40</f>
        <v>0</v>
      </c>
      <c r="E31" s="99">
        <v>0.5</v>
      </c>
      <c r="F31" s="115">
        <f>+D31*E31</f>
        <v>0</v>
      </c>
    </row>
    <row r="32" spans="1:6" ht="13.5" customHeight="1" x14ac:dyDescent="0.35">
      <c r="A32" s="100" t="str">
        <f>+'CRP Summary'!A8</f>
        <v>N/A</v>
      </c>
      <c r="B32" s="93"/>
      <c r="C32" s="93"/>
      <c r="D32" s="102"/>
      <c r="E32" s="99"/>
      <c r="F32" s="96"/>
    </row>
    <row r="33" spans="1:6" ht="13.5" customHeight="1" x14ac:dyDescent="0.35">
      <c r="A33" s="97" t="s">
        <v>50</v>
      </c>
      <c r="B33" s="93"/>
      <c r="C33" s="93"/>
      <c r="D33" s="67">
        <f>+'CRP Summary'!C8</f>
        <v>0</v>
      </c>
      <c r="E33" s="99">
        <v>19.96</v>
      </c>
      <c r="F33" s="115">
        <f>+D33*E33</f>
        <v>0</v>
      </c>
    </row>
    <row r="34" spans="1:6" ht="13.5" customHeight="1" x14ac:dyDescent="0.35">
      <c r="A34" s="101" t="s">
        <v>51</v>
      </c>
      <c r="B34" s="93"/>
      <c r="C34" s="93"/>
      <c r="D34" s="67">
        <f>+'CRP Summary'!D8</f>
        <v>0</v>
      </c>
      <c r="E34" s="99">
        <v>19.96</v>
      </c>
      <c r="F34" s="115">
        <f>+D34*E34</f>
        <v>0</v>
      </c>
    </row>
    <row r="35" spans="1:6" ht="13.5" customHeight="1" x14ac:dyDescent="0.35">
      <c r="A35" s="97" t="s">
        <v>52</v>
      </c>
      <c r="B35" s="93"/>
      <c r="C35" s="93"/>
      <c r="D35" s="67">
        <f>+'CRP Summary'!E8</f>
        <v>0</v>
      </c>
      <c r="E35" s="99">
        <v>19.96</v>
      </c>
      <c r="F35" s="115">
        <f>+D35*E35</f>
        <v>0</v>
      </c>
    </row>
    <row r="36" spans="1:6" ht="13.5" customHeight="1" x14ac:dyDescent="0.35">
      <c r="A36" s="97" t="s">
        <v>53</v>
      </c>
      <c r="B36" s="93"/>
      <c r="C36" s="93"/>
      <c r="D36" s="67">
        <f>'CRP Staff 4'!G40</f>
        <v>0</v>
      </c>
      <c r="E36" s="99">
        <v>0.5</v>
      </c>
      <c r="F36" s="115">
        <f>+D36*E36</f>
        <v>0</v>
      </c>
    </row>
    <row r="37" spans="1:6" ht="13.5" customHeight="1" x14ac:dyDescent="0.35">
      <c r="A37" s="100" t="str">
        <f>+'CRP Summary'!A9</f>
        <v>N/A</v>
      </c>
      <c r="B37" s="93"/>
      <c r="C37" s="93"/>
      <c r="D37" s="103"/>
      <c r="E37" s="99"/>
      <c r="F37" s="96"/>
    </row>
    <row r="38" spans="1:6" ht="13.5" customHeight="1" x14ac:dyDescent="0.35">
      <c r="A38" s="97" t="s">
        <v>50</v>
      </c>
      <c r="B38" s="93"/>
      <c r="C38" s="93"/>
      <c r="D38" s="67">
        <f>+'CRP Summary'!C9</f>
        <v>0</v>
      </c>
      <c r="E38" s="99">
        <v>19.96</v>
      </c>
      <c r="F38" s="115">
        <f>+D38*E38</f>
        <v>0</v>
      </c>
    </row>
    <row r="39" spans="1:6" ht="13.5" customHeight="1" x14ac:dyDescent="0.35">
      <c r="A39" s="101" t="s">
        <v>51</v>
      </c>
      <c r="B39" s="93"/>
      <c r="C39" s="93"/>
      <c r="D39" s="67">
        <f>+'CRP Summary'!D9</f>
        <v>0</v>
      </c>
      <c r="E39" s="99">
        <v>19.96</v>
      </c>
      <c r="F39" s="115">
        <f>+D39*E39</f>
        <v>0</v>
      </c>
    </row>
    <row r="40" spans="1:6" ht="13.5" customHeight="1" x14ac:dyDescent="0.35">
      <c r="A40" s="97" t="s">
        <v>52</v>
      </c>
      <c r="B40" s="93"/>
      <c r="C40" s="93"/>
      <c r="D40" s="67">
        <f>+'CRP Summary'!E9</f>
        <v>0</v>
      </c>
      <c r="E40" s="99">
        <v>19.96</v>
      </c>
      <c r="F40" s="115">
        <f>+D40*E40</f>
        <v>0</v>
      </c>
    </row>
    <row r="41" spans="1:6" ht="13.5" customHeight="1" x14ac:dyDescent="0.35">
      <c r="A41" s="97" t="s">
        <v>53</v>
      </c>
      <c r="B41" s="93"/>
      <c r="C41" s="93"/>
      <c r="D41" s="67">
        <f>'CRP Staff 5'!G40</f>
        <v>0</v>
      </c>
      <c r="E41" s="99">
        <v>0.5</v>
      </c>
      <c r="F41" s="115">
        <f>+D41*E41</f>
        <v>0</v>
      </c>
    </row>
    <row r="42" spans="1:6" ht="13.5" customHeight="1" x14ac:dyDescent="0.35">
      <c r="A42" s="100" t="str">
        <f>+'CRP Summary'!A10</f>
        <v>N/A</v>
      </c>
      <c r="B42" s="93"/>
      <c r="C42" s="93"/>
      <c r="D42" s="103"/>
      <c r="E42" s="99"/>
      <c r="F42" s="96"/>
    </row>
    <row r="43" spans="1:6" ht="13.5" customHeight="1" x14ac:dyDescent="0.35">
      <c r="A43" s="97" t="s">
        <v>50</v>
      </c>
      <c r="B43" s="93"/>
      <c r="C43" s="93"/>
      <c r="D43" s="67">
        <f>+'CRP Summary'!C10</f>
        <v>0</v>
      </c>
      <c r="E43" s="99">
        <v>19.96</v>
      </c>
      <c r="F43" s="115">
        <f>+D43*E43</f>
        <v>0</v>
      </c>
    </row>
    <row r="44" spans="1:6" ht="13.5" customHeight="1" x14ac:dyDescent="0.35">
      <c r="A44" s="101" t="s">
        <v>51</v>
      </c>
      <c r="B44" s="93"/>
      <c r="C44" s="93"/>
      <c r="D44" s="67">
        <f>+'CRP Summary'!D10</f>
        <v>0</v>
      </c>
      <c r="E44" s="99">
        <v>19.96</v>
      </c>
      <c r="F44" s="115">
        <f>+D44*E44</f>
        <v>0</v>
      </c>
    </row>
    <row r="45" spans="1:6" ht="13.5" customHeight="1" x14ac:dyDescent="0.35">
      <c r="A45" s="97" t="s">
        <v>52</v>
      </c>
      <c r="B45" s="93"/>
      <c r="C45" s="93"/>
      <c r="D45" s="67">
        <f>+'CRP Summary'!E10</f>
        <v>0</v>
      </c>
      <c r="E45" s="99">
        <v>19.96</v>
      </c>
      <c r="F45" s="115">
        <f>+D45*E45</f>
        <v>0</v>
      </c>
    </row>
    <row r="46" spans="1:6" ht="13.5" customHeight="1" x14ac:dyDescent="0.35">
      <c r="A46" s="97" t="s">
        <v>53</v>
      </c>
      <c r="B46" s="93"/>
      <c r="C46" s="93"/>
      <c r="D46" s="67">
        <f>'CRP Staff 6'!G40</f>
        <v>0</v>
      </c>
      <c r="E46" s="99">
        <v>0.5</v>
      </c>
      <c r="F46" s="115">
        <f>+D46*E46</f>
        <v>0</v>
      </c>
    </row>
    <row r="47" spans="1:6" ht="13.5" customHeight="1" x14ac:dyDescent="0.35">
      <c r="A47" s="97"/>
      <c r="B47" s="93"/>
      <c r="C47" s="93"/>
      <c r="D47" s="104"/>
      <c r="E47" s="104"/>
      <c r="F47" s="93"/>
    </row>
    <row r="48" spans="1:6" ht="13.5" customHeight="1" x14ac:dyDescent="0.35">
      <c r="A48" s="97" t="s">
        <v>116</v>
      </c>
      <c r="B48" s="93"/>
      <c r="C48" s="93"/>
      <c r="D48" s="104"/>
      <c r="E48" s="104"/>
      <c r="F48" s="93"/>
    </row>
    <row r="49" spans="1:6" ht="13.5" customHeight="1" x14ac:dyDescent="0.35">
      <c r="A49" s="97" t="s">
        <v>54</v>
      </c>
      <c r="B49" s="93"/>
      <c r="C49" s="93"/>
      <c r="D49" s="104"/>
      <c r="E49" s="104"/>
      <c r="F49" s="93"/>
    </row>
    <row r="50" spans="1:6" ht="13.5" customHeight="1" x14ac:dyDescent="0.35">
      <c r="A50" s="97"/>
      <c r="B50" s="93"/>
      <c r="C50" s="93"/>
      <c r="D50" s="104"/>
      <c r="E50" s="104"/>
      <c r="F50" s="93"/>
    </row>
    <row r="51" spans="1:6" ht="13.5" customHeight="1" x14ac:dyDescent="0.35">
      <c r="A51" s="97" t="s">
        <v>100</v>
      </c>
      <c r="B51" s="93"/>
      <c r="C51" s="93"/>
      <c r="D51" s="104"/>
      <c r="E51" s="97"/>
      <c r="F51" s="114">
        <f>'CRP Summary'!F21</f>
        <v>0</v>
      </c>
    </row>
    <row r="52" spans="1:6" ht="13.5" customHeight="1" x14ac:dyDescent="0.35">
      <c r="A52" s="97"/>
      <c r="B52" s="93"/>
      <c r="C52" s="93"/>
      <c r="D52" s="104"/>
      <c r="E52" s="93"/>
      <c r="F52" s="113"/>
    </row>
    <row r="53" spans="1:6" ht="13.5" customHeight="1" x14ac:dyDescent="0.35">
      <c r="A53" s="106"/>
      <c r="B53" s="105"/>
      <c r="C53" s="105"/>
      <c r="D53" s="107"/>
      <c r="E53" s="108" t="s">
        <v>55</v>
      </c>
      <c r="F53" s="116">
        <f>IF(SUM(F18:F51)=0,0,SUM(F18:F46)+F51)</f>
        <v>0</v>
      </c>
    </row>
    <row r="54" spans="1:6" ht="13.5" customHeight="1" x14ac:dyDescent="0.35">
      <c r="A54" s="109"/>
      <c r="B54" s="109"/>
      <c r="C54" s="109"/>
      <c r="D54" s="110"/>
    </row>
    <row r="55" spans="1:6" ht="13.5" customHeight="1" x14ac:dyDescent="0.35">
      <c r="B55" s="111"/>
      <c r="C55" s="111"/>
    </row>
    <row r="56" spans="1:6" ht="13.5" customHeight="1" x14ac:dyDescent="0.35">
      <c r="A56" s="112" t="s">
        <v>115</v>
      </c>
    </row>
    <row r="57" spans="1:6" ht="13.5" customHeight="1" x14ac:dyDescent="0.35">
      <c r="A57" s="112" t="s">
        <v>56</v>
      </c>
    </row>
    <row r="58" spans="1:6" ht="13.5" customHeight="1" x14ac:dyDescent="0.35"/>
  </sheetData>
  <sheetProtection sheet="1"/>
  <mergeCells count="3">
    <mergeCell ref="D2:F2"/>
    <mergeCell ref="E11:F11"/>
    <mergeCell ref="E12:F12"/>
  </mergeCells>
  <pageMargins left="0.7" right="0.7" top="0.75" bottom="0.75" header="0.3" footer="0.3"/>
  <pageSetup scale="79" orientation="portrait" horizontalDpi="1200" verticalDpi="1200" r:id="rId1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8428-8B84-43B8-B783-C6CA88D54ED6}">
  <dimension ref="A1:A32"/>
  <sheetViews>
    <sheetView workbookViewId="0">
      <selection activeCell="H1" sqref="H1"/>
    </sheetView>
  </sheetViews>
  <sheetFormatPr defaultRowHeight="14.5" x14ac:dyDescent="0.35"/>
  <sheetData>
    <row r="1" spans="1:1" ht="32.5" x14ac:dyDescent="0.35">
      <c r="A1" s="55" t="s">
        <v>107</v>
      </c>
    </row>
    <row r="2" spans="1:1" ht="20" x14ac:dyDescent="0.35">
      <c r="A2" s="56" t="s">
        <v>71</v>
      </c>
    </row>
    <row r="3" spans="1:1" ht="15.5" x14ac:dyDescent="0.35">
      <c r="A3" s="57" t="s">
        <v>108</v>
      </c>
    </row>
    <row r="4" spans="1:1" x14ac:dyDescent="0.35">
      <c r="A4" s="58" t="s">
        <v>72</v>
      </c>
    </row>
    <row r="5" spans="1:1" x14ac:dyDescent="0.35">
      <c r="A5" s="59" t="s">
        <v>73</v>
      </c>
    </row>
    <row r="6" spans="1:1" x14ac:dyDescent="0.35">
      <c r="A6" s="58" t="s">
        <v>74</v>
      </c>
    </row>
    <row r="7" spans="1:1" x14ac:dyDescent="0.35">
      <c r="A7" s="59" t="s">
        <v>75</v>
      </c>
    </row>
    <row r="8" spans="1:1" x14ac:dyDescent="0.35">
      <c r="A8" s="59" t="s">
        <v>76</v>
      </c>
    </row>
    <row r="9" spans="1:1" x14ac:dyDescent="0.35">
      <c r="A9" s="58" t="s">
        <v>77</v>
      </c>
    </row>
    <row r="10" spans="1:1" x14ac:dyDescent="0.35">
      <c r="A10" s="59" t="s">
        <v>78</v>
      </c>
    </row>
    <row r="11" spans="1:1" x14ac:dyDescent="0.35">
      <c r="A11" s="58" t="s">
        <v>79</v>
      </c>
    </row>
    <row r="12" spans="1:1" x14ac:dyDescent="0.35">
      <c r="A12" s="59" t="s">
        <v>80</v>
      </c>
    </row>
    <row r="13" spans="1:1" x14ac:dyDescent="0.35">
      <c r="A13" s="58" t="s">
        <v>81</v>
      </c>
    </row>
    <row r="14" spans="1:1" x14ac:dyDescent="0.35">
      <c r="A14" s="59" t="s">
        <v>82</v>
      </c>
    </row>
    <row r="15" spans="1:1" x14ac:dyDescent="0.35">
      <c r="A15" s="58" t="s">
        <v>83</v>
      </c>
    </row>
    <row r="16" spans="1:1" x14ac:dyDescent="0.35">
      <c r="A16" s="59" t="s">
        <v>84</v>
      </c>
    </row>
    <row r="18" spans="1:1" ht="21.5" x14ac:dyDescent="0.35">
      <c r="A18" s="60" t="s">
        <v>85</v>
      </c>
    </row>
    <row r="20" spans="1:1" ht="15.5" x14ac:dyDescent="0.35">
      <c r="A20" s="57" t="s">
        <v>86</v>
      </c>
    </row>
    <row r="21" spans="1:1" x14ac:dyDescent="0.35">
      <c r="A21" s="58" t="s">
        <v>87</v>
      </c>
    </row>
    <row r="22" spans="1:1" x14ac:dyDescent="0.35">
      <c r="A22" s="59" t="s">
        <v>88</v>
      </c>
    </row>
    <row r="23" spans="1:1" x14ac:dyDescent="0.35">
      <c r="A23" s="58" t="s">
        <v>89</v>
      </c>
    </row>
    <row r="24" spans="1:1" x14ac:dyDescent="0.35">
      <c r="A24" s="59" t="s">
        <v>90</v>
      </c>
    </row>
    <row r="25" spans="1:1" x14ac:dyDescent="0.35">
      <c r="A25" s="58" t="s">
        <v>109</v>
      </c>
    </row>
    <row r="26" spans="1:1" x14ac:dyDescent="0.35">
      <c r="A26" s="58" t="s">
        <v>91</v>
      </c>
    </row>
    <row r="27" spans="1:1" x14ac:dyDescent="0.35">
      <c r="A27" s="58" t="s">
        <v>92</v>
      </c>
    </row>
    <row r="28" spans="1:1" x14ac:dyDescent="0.35">
      <c r="A28" s="58" t="s">
        <v>93</v>
      </c>
    </row>
    <row r="29" spans="1:1" x14ac:dyDescent="0.35">
      <c r="A29" s="59" t="s">
        <v>94</v>
      </c>
    </row>
    <row r="30" spans="1:1" x14ac:dyDescent="0.35">
      <c r="A30" s="58" t="s">
        <v>95</v>
      </c>
    </row>
    <row r="31" spans="1:1" x14ac:dyDescent="0.35">
      <c r="A31" s="58" t="s">
        <v>96</v>
      </c>
    </row>
    <row r="32" spans="1:1" x14ac:dyDescent="0.35">
      <c r="A32" s="58" t="s">
        <v>97</v>
      </c>
    </row>
  </sheetData>
  <sheetProtection password="F30A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7BEB-C50B-49AF-9CBE-9A25F97C86F4}">
  <dimension ref="A1:L37"/>
  <sheetViews>
    <sheetView workbookViewId="0">
      <selection activeCell="A16" sqref="A16"/>
    </sheetView>
  </sheetViews>
  <sheetFormatPr defaultRowHeight="14.5" x14ac:dyDescent="0.35"/>
  <cols>
    <col min="1" max="1" width="34.26953125" customWidth="1"/>
    <col min="2" max="2" width="14.26953125" customWidth="1"/>
    <col min="3" max="3" width="17.54296875" customWidth="1"/>
    <col min="4" max="4" width="27" customWidth="1"/>
    <col min="6" max="6" width="30.7265625" customWidth="1"/>
  </cols>
  <sheetData>
    <row r="1" spans="1:12" x14ac:dyDescent="0.35">
      <c r="A1" s="134" t="s">
        <v>102</v>
      </c>
      <c r="B1" s="134"/>
      <c r="C1" s="134"/>
      <c r="D1" s="1"/>
    </row>
    <row r="2" spans="1:12" ht="15" thickBot="1" x14ac:dyDescent="0.4">
      <c r="A2" s="10" t="s">
        <v>15</v>
      </c>
      <c r="B2" s="46" t="str">
        <f>IF('DIF CE Tracking'!B7="", "Enter Month on DIF CE Tracking Sheet", 'DIF CE Tracking'!B7)</f>
        <v>Enter Month on DIF CE Tracking Sheet</v>
      </c>
      <c r="C2" s="2"/>
    </row>
    <row r="3" spans="1:12" x14ac:dyDescent="0.35">
      <c r="A3" s="3"/>
      <c r="B3" s="9"/>
      <c r="C3" s="1"/>
      <c r="D3" s="1"/>
    </row>
    <row r="4" spans="1:12" ht="15" thickBot="1" x14ac:dyDescent="0.4">
      <c r="A4" s="5" t="s">
        <v>13</v>
      </c>
      <c r="B4" s="8" t="s">
        <v>14</v>
      </c>
      <c r="C4" s="8" t="s">
        <v>3</v>
      </c>
      <c r="D4" s="1"/>
    </row>
    <row r="5" spans="1:12" x14ac:dyDescent="0.35">
      <c r="A5" s="15"/>
      <c r="B5" s="18"/>
      <c r="C5" s="20"/>
      <c r="G5" s="41"/>
      <c r="H5" s="41"/>
      <c r="I5" s="41"/>
      <c r="J5" s="41"/>
      <c r="K5" s="41"/>
      <c r="L5" s="41"/>
    </row>
    <row r="6" spans="1:12" x14ac:dyDescent="0.35">
      <c r="A6" s="15"/>
      <c r="B6" s="18"/>
      <c r="C6" s="20"/>
    </row>
    <row r="7" spans="1:12" x14ac:dyDescent="0.35">
      <c r="A7" s="15"/>
      <c r="B7" s="18"/>
      <c r="C7" s="20"/>
    </row>
    <row r="8" spans="1:12" x14ac:dyDescent="0.35">
      <c r="A8" s="15"/>
      <c r="B8" s="18"/>
      <c r="C8" s="20"/>
    </row>
    <row r="9" spans="1:12" x14ac:dyDescent="0.35">
      <c r="A9" s="15"/>
      <c r="B9" s="18"/>
      <c r="C9" s="20"/>
    </row>
    <row r="10" spans="1:12" x14ac:dyDescent="0.35">
      <c r="A10" s="15"/>
      <c r="B10" s="18"/>
      <c r="C10" s="20"/>
    </row>
    <row r="11" spans="1:12" x14ac:dyDescent="0.35">
      <c r="A11" s="15"/>
      <c r="B11" s="18"/>
      <c r="C11" s="20"/>
    </row>
    <row r="12" spans="1:12" x14ac:dyDescent="0.35">
      <c r="A12" s="15"/>
      <c r="B12" s="18"/>
      <c r="C12" s="20"/>
    </row>
    <row r="13" spans="1:12" x14ac:dyDescent="0.35">
      <c r="A13" s="15"/>
      <c r="B13" s="18"/>
      <c r="C13" s="20"/>
    </row>
    <row r="14" spans="1:12" x14ac:dyDescent="0.35">
      <c r="A14" s="15"/>
      <c r="B14" s="18"/>
      <c r="C14" s="20"/>
    </row>
    <row r="15" spans="1:12" ht="59.5" customHeight="1" x14ac:dyDescent="0.35">
      <c r="A15" s="15"/>
      <c r="B15" s="18"/>
      <c r="C15" s="20"/>
      <c r="D15" s="122" t="s">
        <v>21</v>
      </c>
    </row>
    <row r="16" spans="1:12" x14ac:dyDescent="0.35">
      <c r="A16" s="15"/>
      <c r="B16" s="18"/>
      <c r="C16" s="20"/>
    </row>
    <row r="17" spans="1:3" x14ac:dyDescent="0.35">
      <c r="A17" s="15"/>
      <c r="B17" s="18"/>
      <c r="C17" s="20"/>
    </row>
    <row r="18" spans="1:3" x14ac:dyDescent="0.35">
      <c r="A18" s="15"/>
      <c r="B18" s="18"/>
      <c r="C18" s="20"/>
    </row>
    <row r="19" spans="1:3" x14ac:dyDescent="0.35">
      <c r="A19" s="15"/>
      <c r="B19" s="18"/>
      <c r="C19" s="20"/>
    </row>
    <row r="20" spans="1:3" x14ac:dyDescent="0.35">
      <c r="A20" s="15"/>
      <c r="B20" s="18"/>
      <c r="C20" s="20"/>
    </row>
    <row r="21" spans="1:3" x14ac:dyDescent="0.35">
      <c r="A21" s="15"/>
      <c r="B21" s="18"/>
      <c r="C21" s="20"/>
    </row>
    <row r="22" spans="1:3" x14ac:dyDescent="0.35">
      <c r="A22" s="15"/>
      <c r="B22" s="18"/>
      <c r="C22" s="20"/>
    </row>
    <row r="23" spans="1:3" x14ac:dyDescent="0.35">
      <c r="A23" s="15"/>
      <c r="B23" s="18"/>
      <c r="C23" s="20"/>
    </row>
    <row r="24" spans="1:3" x14ac:dyDescent="0.35">
      <c r="A24" s="15"/>
      <c r="B24" s="18"/>
      <c r="C24" s="20"/>
    </row>
    <row r="25" spans="1:3" x14ac:dyDescent="0.35">
      <c r="A25" s="15"/>
      <c r="B25" s="18"/>
      <c r="C25" s="20"/>
    </row>
    <row r="26" spans="1:3" x14ac:dyDescent="0.35">
      <c r="A26" s="15"/>
      <c r="B26" s="18"/>
      <c r="C26" s="20"/>
    </row>
    <row r="27" spans="1:3" x14ac:dyDescent="0.35">
      <c r="A27" s="15"/>
      <c r="B27" s="18"/>
      <c r="C27" s="20"/>
    </row>
    <row r="28" spans="1:3" x14ac:dyDescent="0.35">
      <c r="A28" s="15"/>
      <c r="B28" s="18"/>
      <c r="C28" s="20"/>
    </row>
    <row r="29" spans="1:3" x14ac:dyDescent="0.35">
      <c r="A29" s="15"/>
      <c r="B29" s="18"/>
      <c r="C29" s="20"/>
    </row>
    <row r="30" spans="1:3" x14ac:dyDescent="0.35">
      <c r="A30" s="15"/>
      <c r="B30" s="18"/>
      <c r="C30" s="20"/>
    </row>
    <row r="31" spans="1:3" x14ac:dyDescent="0.35">
      <c r="A31" s="15"/>
      <c r="B31" s="18"/>
      <c r="C31" s="20"/>
    </row>
    <row r="32" spans="1:3" x14ac:dyDescent="0.35">
      <c r="A32" s="15"/>
      <c r="B32" s="18"/>
      <c r="C32" s="20"/>
    </row>
    <row r="33" spans="1:3" x14ac:dyDescent="0.35">
      <c r="A33" s="15"/>
      <c r="B33" s="18"/>
      <c r="C33" s="20"/>
    </row>
    <row r="34" spans="1:3" x14ac:dyDescent="0.35">
      <c r="A34" s="15"/>
      <c r="B34" s="18"/>
      <c r="C34" s="20"/>
    </row>
    <row r="35" spans="1:3" ht="15" thickBot="1" x14ac:dyDescent="0.4">
      <c r="A35" s="16"/>
      <c r="B35" s="19"/>
      <c r="C35" s="21"/>
    </row>
    <row r="36" spans="1:3" x14ac:dyDescent="0.35">
      <c r="A36" s="1" t="s">
        <v>6</v>
      </c>
      <c r="C36" s="22">
        <f>SUM(C5:C35)</f>
        <v>0</v>
      </c>
    </row>
    <row r="37" spans="1:3" x14ac:dyDescent="0.35">
      <c r="B37" s="6"/>
    </row>
  </sheetData>
  <sheetProtection algorithmName="SHA-512" hashValue="q7bAaAJkHKTlX3t1vdM3HD2r0+Hk0St29/XdIaeAcviH47LikXPu8+FDn/nPgKHgXG6Q6FzAf8W5ZCC9nVOy6g==" saltValue="BaKen0smwMFqsukP6i880A==" spinCount="100000" sheet="1" selectLockedCells="1"/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632E-8712-4791-9122-F44187F27ED5}">
  <dimension ref="A1:R41"/>
  <sheetViews>
    <sheetView topLeftCell="A6" workbookViewId="0">
      <selection activeCell="F34" sqref="F34"/>
    </sheetView>
  </sheetViews>
  <sheetFormatPr defaultRowHeight="14.5" x14ac:dyDescent="0.35"/>
  <cols>
    <col min="1" max="1" width="5" customWidth="1"/>
    <col min="2" max="2" width="18.5429687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8.08984375" customWidth="1"/>
    <col min="8" max="8" width="35.81640625" customWidth="1"/>
    <col min="9" max="9" width="5.90625" style="7" customWidth="1"/>
    <col min="10" max="10" width="15.453125" customWidth="1"/>
    <col min="11" max="11" width="3.1796875" customWidth="1"/>
    <col min="12" max="12" width="11.26953125" customWidth="1"/>
    <col min="19" max="19" width="12.453125" customWidth="1"/>
  </cols>
  <sheetData>
    <row r="1" spans="1:18" x14ac:dyDescent="0.3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5.5" thickTop="1" thickBot="1" x14ac:dyDescent="0.4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5.5" thickTop="1" thickBot="1" x14ac:dyDescent="0.4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3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3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59.4" customHeight="1" thickBot="1" x14ac:dyDescent="0.4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x14ac:dyDescent="0.3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3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3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3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x14ac:dyDescent="0.3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3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3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3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5" customHeight="1" x14ac:dyDescent="0.3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3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3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3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3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3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5" customHeight="1" x14ac:dyDescent="0.3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3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5" customHeight="1" x14ac:dyDescent="0.3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ht="14.5" customHeight="1" x14ac:dyDescent="0.3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3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ht="14.5" customHeight="1" x14ac:dyDescent="0.3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5" customHeight="1" x14ac:dyDescent="0.3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ht="14.5" customHeight="1" x14ac:dyDescent="0.3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" thickBot="1" x14ac:dyDescent="0.4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3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3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3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3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" thickBot="1" x14ac:dyDescent="0.4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3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3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" thickBot="1" x14ac:dyDescent="0.4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3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J40" s="66">
        <f>SUM(J9:J39)</f>
        <v>0</v>
      </c>
    </row>
    <row r="41" spans="1:17" x14ac:dyDescent="0.35">
      <c r="B41" s="6"/>
      <c r="C41" s="6"/>
      <c r="D41" s="6"/>
    </row>
  </sheetData>
  <sheetProtection algorithmName="SHA-512" hashValue="Ro366lb4TLVw6+M2bvTWGSHeumHnLDEijg5JKn/chK+RPHvsZxabT/caFe3RP/ahvNPOdDF+Ff1rIYCV9SGmZw==" saltValue="FKW4vxseS0h6jfq6nxy8sQ==" spinCount="100000" sheet="1" selectLockedCells="1"/>
  <mergeCells count="11">
    <mergeCell ref="L9:R10"/>
    <mergeCell ref="L13:R14"/>
    <mergeCell ref="L17:R19"/>
    <mergeCell ref="L29:R30"/>
    <mergeCell ref="L25:R26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ECDB-89AC-44CA-A98B-B1DF2F962F19}">
  <dimension ref="A1:R43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8.81640625" customWidth="1"/>
    <col min="7" max="7" width="10.26953125" customWidth="1"/>
    <col min="8" max="8" width="28.6328125" customWidth="1"/>
    <col min="10" max="10" width="15.54296875" customWidth="1"/>
    <col min="11" max="11" width="3.90625" customWidth="1"/>
    <col min="15" max="15" width="12.453125" customWidth="1"/>
  </cols>
  <sheetData>
    <row r="1" spans="1:18" x14ac:dyDescent="0.3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5.5" thickTop="1" thickBot="1" x14ac:dyDescent="0.4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5.5" thickTop="1" thickBot="1" x14ac:dyDescent="0.4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3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3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58.5" customHeight="1" thickBot="1" x14ac:dyDescent="0.4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" customHeight="1" x14ac:dyDescent="0.3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3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3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3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" customHeight="1" x14ac:dyDescent="0.3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3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3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3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5" customHeight="1" x14ac:dyDescent="0.3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3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3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3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3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3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5" customHeight="1" x14ac:dyDescent="0.3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3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5" customHeight="1" x14ac:dyDescent="0.3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3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3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3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4" customHeight="1" x14ac:dyDescent="0.3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3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" thickBot="1" x14ac:dyDescent="0.4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3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3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3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3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" thickBot="1" x14ac:dyDescent="0.4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3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3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" thickBot="1" x14ac:dyDescent="0.4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3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35">
      <c r="B41" s="6"/>
      <c r="C41" s="6"/>
      <c r="D41" s="6"/>
      <c r="I41" s="7"/>
    </row>
    <row r="42" spans="1:17" x14ac:dyDescent="0.35">
      <c r="I42" s="7"/>
    </row>
    <row r="43" spans="1:17" x14ac:dyDescent="0.35">
      <c r="I43" s="7"/>
    </row>
  </sheetData>
  <sheetProtection algorithmName="SHA-512" hashValue="eohQso/FqG9sl8ccl39WOH5xmVjIk5CmzKyUnUCb7RVDj642fzUTHKdj84LeN/tIfHxDksQFnZ+aby/O3xB3HQ==" saltValue="6/nHzzkXG/ZnIA7isq0nQw==" spinCount="100000" sheet="1" objects="1" scenarios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E904-0791-406C-878D-161B84C06AC6}">
  <dimension ref="A1:R43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453125" customWidth="1"/>
    <col min="7" max="7" width="8.81640625" customWidth="1"/>
    <col min="8" max="8" width="29.08984375" customWidth="1"/>
    <col min="10" max="10" width="15.08984375" customWidth="1"/>
    <col min="11" max="11" width="4.1796875" customWidth="1"/>
    <col min="15" max="15" width="12.453125" customWidth="1"/>
  </cols>
  <sheetData>
    <row r="1" spans="1:18" x14ac:dyDescent="0.3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5.5" thickTop="1" thickBot="1" x14ac:dyDescent="0.4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5.5" thickTop="1" thickBot="1" x14ac:dyDescent="0.4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3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3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60.9" customHeight="1" thickBot="1" x14ac:dyDescent="0.4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" customHeight="1" x14ac:dyDescent="0.3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3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3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3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" customHeight="1" x14ac:dyDescent="0.3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3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3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3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5" customHeight="1" x14ac:dyDescent="0.3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3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3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3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3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3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5" customHeight="1" x14ac:dyDescent="0.3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3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4" customHeight="1" x14ac:dyDescent="0.3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3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3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3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5" customHeight="1" x14ac:dyDescent="0.3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3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" thickBot="1" x14ac:dyDescent="0.4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3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3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3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3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" thickBot="1" x14ac:dyDescent="0.4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3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3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" thickBot="1" x14ac:dyDescent="0.4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3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35">
      <c r="B41" s="6"/>
      <c r="C41" s="6"/>
      <c r="D41" s="6"/>
      <c r="I41" s="7"/>
    </row>
    <row r="42" spans="1:17" x14ac:dyDescent="0.35">
      <c r="I42" s="7"/>
    </row>
    <row r="43" spans="1:17" x14ac:dyDescent="0.35">
      <c r="I43" s="7"/>
    </row>
  </sheetData>
  <sheetProtection algorithmName="SHA-512" hashValue="CDlrZ85HzBziDMaiNt1WIBiQGQZ7E+NpCJM10MMR3lmH5EgUquiVBIGzlwsdMUtlCwFAqN1jpPcP++iZdzxAKQ==" saltValue="DMvuw27yvRgevV0WZtt3GQ==" spinCount="100000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E0B4-BCAA-4BF7-809A-D2730C9587C2}">
  <dimension ref="A1:R43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9.6328125" customWidth="1"/>
    <col min="7" max="7" width="9.6328125" customWidth="1"/>
    <col min="8" max="8" width="29.1796875" customWidth="1"/>
    <col min="10" max="10" width="14.36328125" customWidth="1"/>
    <col min="11" max="11" width="4.6328125" customWidth="1"/>
    <col min="15" max="15" width="12.453125" customWidth="1"/>
  </cols>
  <sheetData>
    <row r="1" spans="1:18" x14ac:dyDescent="0.3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5.5" thickTop="1" thickBot="1" x14ac:dyDescent="0.4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5.5" thickTop="1" thickBot="1" x14ac:dyDescent="0.4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3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3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67.5" customHeight="1" thickBot="1" x14ac:dyDescent="0.4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" customHeight="1" x14ac:dyDescent="0.3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3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3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3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" customHeight="1" x14ac:dyDescent="0.3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3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3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3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5" customHeight="1" x14ac:dyDescent="0.3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3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3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3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3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3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5" customHeight="1" x14ac:dyDescent="0.3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3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5" customHeight="1" x14ac:dyDescent="0.3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3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3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3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5" customHeight="1" x14ac:dyDescent="0.3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3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" thickBot="1" x14ac:dyDescent="0.4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3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3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3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3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" thickBot="1" x14ac:dyDescent="0.4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3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3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" thickBot="1" x14ac:dyDescent="0.4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3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35">
      <c r="B41" s="6"/>
      <c r="C41" s="6"/>
      <c r="D41" s="6"/>
      <c r="I41" s="7"/>
    </row>
    <row r="42" spans="1:17" x14ac:dyDescent="0.35">
      <c r="I42" s="7"/>
    </row>
    <row r="43" spans="1:17" x14ac:dyDescent="0.35">
      <c r="I43" s="7"/>
    </row>
  </sheetData>
  <sheetProtection algorithmName="SHA-512" hashValue="X5CxrLOA/zpjB1mo0D8oqmdI9IGbj9aIBJ7yJCKm8mks5E4urhXOfZzvm5oYV1l/+L8AKe2XIFoz0HdBD7WiFw==" saltValue="ubZmOvDXjPgvd0Mr0I0Q4w==" spinCount="100000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0514-6FF6-4552-8D6B-9C01FC8311E6}">
  <dimension ref="A1:R43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11.1796875" customWidth="1"/>
    <col min="8" max="8" width="29.54296875" customWidth="1"/>
    <col min="10" max="10" width="16.1796875" customWidth="1"/>
    <col min="11" max="11" width="3.81640625" customWidth="1"/>
    <col min="15" max="15" width="12.453125" customWidth="1"/>
  </cols>
  <sheetData>
    <row r="1" spans="1:18" x14ac:dyDescent="0.3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5.5" thickTop="1" thickBot="1" x14ac:dyDescent="0.4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5.5" thickTop="1" thickBot="1" x14ac:dyDescent="0.4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3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3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59.4" customHeight="1" thickBot="1" x14ac:dyDescent="0.4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" customHeight="1" x14ac:dyDescent="0.3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3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3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3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" customHeight="1" x14ac:dyDescent="0.3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3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3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3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5" customHeight="1" x14ac:dyDescent="0.3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3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3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3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3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3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5" customHeight="1" x14ac:dyDescent="0.3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3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5" customHeight="1" x14ac:dyDescent="0.3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3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3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3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5" customHeight="1" x14ac:dyDescent="0.3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3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" thickBot="1" x14ac:dyDescent="0.4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3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3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3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3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" thickBot="1" x14ac:dyDescent="0.4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3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3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" thickBot="1" x14ac:dyDescent="0.4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3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35">
      <c r="B41" s="6"/>
      <c r="C41" s="6"/>
      <c r="D41" s="6"/>
      <c r="I41" s="7"/>
    </row>
    <row r="42" spans="1:17" x14ac:dyDescent="0.35">
      <c r="I42" s="7"/>
    </row>
    <row r="43" spans="1:17" x14ac:dyDescent="0.35">
      <c r="I43" s="7"/>
    </row>
  </sheetData>
  <sheetProtection algorithmName="SHA-512" hashValue="gUvM2J4xbzm0LsMJGceOyyyqZxxvCeIuM0lyvtPtQEuRpIZ5UVs8j0tsR90XolESBll/uei8VHcTgV1jyZJcMQ==" saltValue="hFfAp55gaPB3BQ7u5OM7kg==" spinCount="100000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E41B-832C-4A41-9031-F26F6C8B5EA7}">
  <dimension ref="A1:R43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81640625" customWidth="1"/>
    <col min="7" max="7" width="10.26953125" customWidth="1"/>
    <col min="8" max="8" width="29.08984375" customWidth="1"/>
    <col min="10" max="10" width="15.54296875" customWidth="1"/>
    <col min="11" max="11" width="4.453125" customWidth="1"/>
    <col min="15" max="15" width="12.453125" customWidth="1"/>
  </cols>
  <sheetData>
    <row r="1" spans="1:18" x14ac:dyDescent="0.3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5.5" thickTop="1" thickBot="1" x14ac:dyDescent="0.4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5.5" thickTop="1" thickBot="1" x14ac:dyDescent="0.4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3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3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60" customHeight="1" thickBot="1" x14ac:dyDescent="0.4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" customHeight="1" x14ac:dyDescent="0.3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3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3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3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" customHeight="1" x14ac:dyDescent="0.3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3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3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3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5" customHeight="1" x14ac:dyDescent="0.3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3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3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3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3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3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5" customHeight="1" x14ac:dyDescent="0.3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3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5" customHeight="1" x14ac:dyDescent="0.3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3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3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3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5" customHeight="1" x14ac:dyDescent="0.3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3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" thickBot="1" x14ac:dyDescent="0.4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3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3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3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3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" thickBot="1" x14ac:dyDescent="0.4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3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3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" thickBot="1" x14ac:dyDescent="0.4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3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35">
      <c r="B41" s="6"/>
      <c r="C41" s="6"/>
      <c r="D41" s="6"/>
      <c r="I41" s="7"/>
    </row>
    <row r="42" spans="1:17" x14ac:dyDescent="0.35">
      <c r="I42" s="7"/>
    </row>
    <row r="43" spans="1:17" x14ac:dyDescent="0.35">
      <c r="I43" s="7"/>
    </row>
  </sheetData>
  <sheetProtection algorithmName="SHA-512" hashValue="UoE44mf3V5L2yJ2aur9Fdv8Rpp2owWUONWCRwv5joMsyQqBOY8zDdovplddekwRx0shFEuwX6mg/5gVTe8xeug==" saltValue="PLzB72TBjJ5tffKmQQnJsA==" spinCount="100000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AB55-723C-4676-9A89-7DB5A33117A1}">
  <dimension ref="A1:K22"/>
  <sheetViews>
    <sheetView workbookViewId="0">
      <selection activeCell="O21" sqref="O21"/>
    </sheetView>
  </sheetViews>
  <sheetFormatPr defaultRowHeight="14.5" x14ac:dyDescent="0.35"/>
  <cols>
    <col min="1" max="1" width="23.453125" customWidth="1"/>
    <col min="2" max="2" width="22.1796875" customWidth="1"/>
    <col min="3" max="3" width="15.1796875" customWidth="1"/>
    <col min="4" max="4" width="12.1796875" customWidth="1"/>
    <col min="5" max="5" width="14.26953125" customWidth="1"/>
    <col min="6" max="6" width="11.81640625" customWidth="1"/>
    <col min="7" max="7" width="13.1796875" customWidth="1"/>
  </cols>
  <sheetData>
    <row r="1" spans="1:11" ht="15.5" x14ac:dyDescent="0.35">
      <c r="A1" s="123" t="s">
        <v>110</v>
      </c>
      <c r="B1" s="123"/>
      <c r="C1" s="123"/>
      <c r="D1" s="123"/>
      <c r="E1" s="123"/>
      <c r="F1" s="123"/>
      <c r="G1" s="123"/>
      <c r="H1" s="123"/>
      <c r="I1" s="124"/>
      <c r="J1" s="124"/>
      <c r="K1" s="124"/>
    </row>
    <row r="2" spans="1:11" ht="29.15" customHeight="1" thickBot="1" x14ac:dyDescent="0.4">
      <c r="A2" s="1" t="s">
        <v>11</v>
      </c>
      <c r="B2" s="51" t="str">
        <f>IF('CRP Staff 1'!F4="", "", 'CRP Staff 1'!F4)</f>
        <v>Enter Month on DIF CE Tracking Sheet</v>
      </c>
      <c r="C2" s="1"/>
      <c r="D2" s="3"/>
      <c r="E2" s="51"/>
      <c r="F2" s="1"/>
      <c r="G2" s="1"/>
      <c r="H2" s="1"/>
    </row>
    <row r="3" spans="1:11" ht="15" thickBot="1" x14ac:dyDescent="0.4">
      <c r="A3" s="3" t="s">
        <v>40</v>
      </c>
      <c r="B3" s="47" t="str">
        <f>IF('CRP Staff 1'!C5="", "", 'CRP Staff 1'!C5)</f>
        <v>Enter CRP Name on DIF CE Tracking Sheet</v>
      </c>
    </row>
    <row r="4" spans="1:11" ht="54.65" customHeight="1" thickBot="1" x14ac:dyDescent="0.4">
      <c r="A4" s="5" t="s">
        <v>9</v>
      </c>
      <c r="B4" s="8" t="s">
        <v>10</v>
      </c>
      <c r="C4" s="8" t="s">
        <v>4</v>
      </c>
      <c r="D4" s="8" t="s">
        <v>5</v>
      </c>
      <c r="E4" s="8" t="s">
        <v>2</v>
      </c>
      <c r="F4" s="8" t="s">
        <v>24</v>
      </c>
      <c r="G4" s="8" t="s">
        <v>98</v>
      </c>
    </row>
    <row r="5" spans="1:11" x14ac:dyDescent="0.35">
      <c r="A5" s="39" t="str">
        <f>IF('CRP Staff 1'!C3="", "N/A", 'CRP Staff 1'!C3)</f>
        <v>N/A</v>
      </c>
      <c r="B5">
        <f>'CRP Staff 1'!F3</f>
        <v>0</v>
      </c>
      <c r="C5">
        <f>'CRP Staff 1'!B40</f>
        <v>0</v>
      </c>
      <c r="D5">
        <f>'CRP Staff 1'!C40</f>
        <v>0</v>
      </c>
      <c r="E5">
        <f>'CRP Staff 1'!D40</f>
        <v>0</v>
      </c>
      <c r="F5">
        <f>'CRP Staff 1'!E40</f>
        <v>0</v>
      </c>
      <c r="G5" s="22">
        <f>'CRP Staff 1'!J40</f>
        <v>0</v>
      </c>
    </row>
    <row r="6" spans="1:11" x14ac:dyDescent="0.35">
      <c r="A6" s="39" t="str">
        <f>IF('CRP Staff 2'!C3="", "N/A", 'CRP Staff 2'!C3)</f>
        <v>N/A</v>
      </c>
      <c r="B6">
        <f>'CRP Staff 2'!F3</f>
        <v>0</v>
      </c>
      <c r="C6">
        <f>'CRP Staff 2'!B40</f>
        <v>0</v>
      </c>
      <c r="D6">
        <f>'CRP Staff 2'!C40</f>
        <v>0</v>
      </c>
      <c r="E6">
        <f>'CRP Staff 2'!D40</f>
        <v>0</v>
      </c>
      <c r="F6">
        <f>'CRP Staff 2'!E40</f>
        <v>0</v>
      </c>
      <c r="G6" s="22">
        <f>'CRP Staff 2'!J40</f>
        <v>0</v>
      </c>
    </row>
    <row r="7" spans="1:11" x14ac:dyDescent="0.35">
      <c r="A7" s="39" t="str">
        <f>IF('CRP Staff 3'!C3="", "N/A", 'CRP Staff 3'!C3)</f>
        <v>N/A</v>
      </c>
      <c r="B7">
        <f>'CRP Staff 3'!F3</f>
        <v>0</v>
      </c>
      <c r="C7">
        <f>'CRP Staff 3'!B40</f>
        <v>0</v>
      </c>
      <c r="D7">
        <f>'CRP Staff 3'!C40</f>
        <v>0</v>
      </c>
      <c r="E7">
        <f>'CRP Staff 3'!D40</f>
        <v>0</v>
      </c>
      <c r="F7">
        <f>'CRP Staff 3'!E40</f>
        <v>0</v>
      </c>
      <c r="G7" s="22">
        <f>'CRP Staff 3'!J40</f>
        <v>0</v>
      </c>
    </row>
    <row r="8" spans="1:11" x14ac:dyDescent="0.35">
      <c r="A8" s="39" t="str">
        <f>IF('CRP Staff 4'!C3="", "N/A", 'CRP Staff 4'!C3)</f>
        <v>N/A</v>
      </c>
      <c r="B8">
        <f>'CRP Staff 4'!F3</f>
        <v>0</v>
      </c>
      <c r="C8">
        <f>'CRP Staff 4'!B40</f>
        <v>0</v>
      </c>
      <c r="D8">
        <f>'CRP Staff 4'!C40</f>
        <v>0</v>
      </c>
      <c r="E8">
        <f>'CRP Staff 4'!D40</f>
        <v>0</v>
      </c>
      <c r="F8">
        <f>'CRP Staff 4'!E40</f>
        <v>0</v>
      </c>
      <c r="G8" s="22">
        <f>'CRP Staff 4'!J40</f>
        <v>0</v>
      </c>
    </row>
    <row r="9" spans="1:11" x14ac:dyDescent="0.35">
      <c r="A9" s="39" t="str">
        <f>IF('CRP Staff 5'!C3="", "N/A", 'CRP Staff 5'!C3)</f>
        <v>N/A</v>
      </c>
      <c r="B9">
        <f>'CRP Staff 5'!F3</f>
        <v>0</v>
      </c>
      <c r="C9">
        <f>'CRP Staff 5'!B40</f>
        <v>0</v>
      </c>
      <c r="D9">
        <f>'CRP Staff 5'!C40</f>
        <v>0</v>
      </c>
      <c r="E9">
        <f>'CRP Staff 5'!D40</f>
        <v>0</v>
      </c>
      <c r="F9">
        <f>'CRP Staff 5'!E40</f>
        <v>0</v>
      </c>
      <c r="G9" s="62">
        <f>'CRP Staff 5'!J40</f>
        <v>0</v>
      </c>
    </row>
    <row r="10" spans="1:11" ht="15" thickBot="1" x14ac:dyDescent="0.4">
      <c r="A10" s="52" t="str">
        <f>IF('CRP Staff 6'!C3="", "N/A", 'CRP Staff 6'!C3)</f>
        <v>N/A</v>
      </c>
      <c r="B10" s="12">
        <f>'CRP Staff 6'!F3</f>
        <v>0</v>
      </c>
      <c r="C10" s="12">
        <f>'CRP Staff 6'!B40</f>
        <v>0</v>
      </c>
      <c r="D10" s="12">
        <f>'CRP Staff 6'!C40</f>
        <v>0</v>
      </c>
      <c r="E10" s="12">
        <f>'CRP Staff 6'!D40</f>
        <v>0</v>
      </c>
      <c r="F10" s="12">
        <f>'CRP Staff 6'!E40</f>
        <v>0</v>
      </c>
      <c r="G10" s="63">
        <f>'CRP Staff 6'!J40</f>
        <v>0</v>
      </c>
    </row>
    <row r="11" spans="1:11" ht="15" thickTop="1" x14ac:dyDescent="0.35">
      <c r="A11" s="1" t="s">
        <v>12</v>
      </c>
      <c r="B11" s="1">
        <f t="shared" ref="B11:G11" si="0">SUM(B5:B10)</f>
        <v>0</v>
      </c>
      <c r="C11" s="1">
        <f t="shared" si="0"/>
        <v>0</v>
      </c>
      <c r="D11" s="1">
        <f t="shared" si="0"/>
        <v>0</v>
      </c>
      <c r="E11" s="1">
        <f t="shared" si="0"/>
        <v>0</v>
      </c>
      <c r="F11" s="1">
        <f t="shared" si="0"/>
        <v>0</v>
      </c>
      <c r="G11" s="64">
        <f t="shared" si="0"/>
        <v>0</v>
      </c>
    </row>
    <row r="12" spans="1:11" x14ac:dyDescent="0.35">
      <c r="F12" s="24"/>
    </row>
    <row r="13" spans="1:11" x14ac:dyDescent="0.35">
      <c r="F13" s="24"/>
    </row>
    <row r="14" spans="1:11" x14ac:dyDescent="0.35">
      <c r="A14" s="141" t="s">
        <v>111</v>
      </c>
      <c r="B14" s="141"/>
      <c r="C14" s="141"/>
      <c r="F14" s="24"/>
      <c r="G14" s="1"/>
      <c r="H14" s="1"/>
      <c r="I14" s="1"/>
    </row>
    <row r="15" spans="1:11" x14ac:dyDescent="0.35">
      <c r="A15" s="141"/>
      <c r="B15" s="141"/>
      <c r="C15" s="141"/>
    </row>
    <row r="18" spans="1:9" x14ac:dyDescent="0.35">
      <c r="A18" s="61"/>
      <c r="B18" s="23"/>
      <c r="C18" s="23"/>
      <c r="D18" s="23"/>
      <c r="E18" s="23"/>
      <c r="F18">
        <f>SUM(F5:F10)</f>
        <v>0</v>
      </c>
      <c r="G18" s="140" t="s">
        <v>26</v>
      </c>
      <c r="H18" s="140"/>
      <c r="I18" s="140"/>
    </row>
    <row r="19" spans="1:9" x14ac:dyDescent="0.35">
      <c r="A19" s="39"/>
      <c r="F19" s="24">
        <f>F18*19.96</f>
        <v>0</v>
      </c>
      <c r="G19" s="141" t="s">
        <v>27</v>
      </c>
      <c r="H19" s="141"/>
      <c r="I19" s="141"/>
    </row>
    <row r="20" spans="1:9" x14ac:dyDescent="0.35">
      <c r="F20" s="24">
        <f>G11</f>
        <v>0</v>
      </c>
      <c r="G20" s="141" t="s">
        <v>99</v>
      </c>
      <c r="H20" s="141"/>
      <c r="I20" s="141"/>
    </row>
    <row r="21" spans="1:9" ht="15" thickBot="1" x14ac:dyDescent="0.4">
      <c r="F21" s="25">
        <f>'Materials Purchased'!C36</f>
        <v>0</v>
      </c>
      <c r="G21" s="51" t="s">
        <v>25</v>
      </c>
      <c r="H21" s="51"/>
      <c r="I21" s="51"/>
    </row>
    <row r="22" spans="1:9" x14ac:dyDescent="0.35">
      <c r="F22" s="24">
        <f>SUM(F19,F20)</f>
        <v>0</v>
      </c>
      <c r="G22" s="142" t="s">
        <v>28</v>
      </c>
      <c r="H22" s="142"/>
      <c r="I22" s="142"/>
    </row>
  </sheetData>
  <sheetProtection algorithmName="SHA-512" hashValue="Z5bXSKTzQ9/XeO10gmW5j0K6EXTnGND3DAq1JcyYtw3ipjyUm5GM2SGjsxCtXORllHUHFsMSSqy7MIhNNNwOSA==" saltValue="v8rD8HC9tSQI9jlzxu085A==" spinCount="100000" sheet="1" selectLockedCells="1"/>
  <mergeCells count="5">
    <mergeCell ref="G18:I18"/>
    <mergeCell ref="G19:I19"/>
    <mergeCell ref="G20:I20"/>
    <mergeCell ref="G22:I22"/>
    <mergeCell ref="A14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DIF CE Tracking</vt:lpstr>
      <vt:lpstr>Materials Purchased</vt:lpstr>
      <vt:lpstr>CRP Staff 1</vt:lpstr>
      <vt:lpstr>CRP Staff 2</vt:lpstr>
      <vt:lpstr>CRP Staff 3</vt:lpstr>
      <vt:lpstr>CRP Staff 4</vt:lpstr>
      <vt:lpstr>CRP Staff 5</vt:lpstr>
      <vt:lpstr>CRP Staff 6</vt:lpstr>
      <vt:lpstr>CRP Summary</vt:lpstr>
      <vt:lpstr>Invoice</vt:lpstr>
      <vt:lpstr>DIF CE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Vienna [DVRS]</dc:creator>
  <cp:lastModifiedBy>Hazen, Ashley</cp:lastModifiedBy>
  <cp:lastPrinted>2023-12-19T22:41:19Z</cp:lastPrinted>
  <dcterms:created xsi:type="dcterms:W3CDTF">2023-05-18T19:14:44Z</dcterms:created>
  <dcterms:modified xsi:type="dcterms:W3CDTF">2026-05-18T17:50:04Z</dcterms:modified>
</cp:coreProperties>
</file>